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23"/>
  <workbookPr defaultThemeVersion="124226"/>
  <mc:AlternateContent xmlns:mc="http://schemas.openxmlformats.org/markup-compatibility/2006">
    <mc:Choice Requires="x15">
      <x15ac:absPath xmlns:x15ac="http://schemas.microsoft.com/office/spreadsheetml/2010/11/ac" url="/Users/rd/Desktop/"/>
    </mc:Choice>
  </mc:AlternateContent>
  <xr:revisionPtr revIDLastSave="0" documentId="13_ncr:1_{0339939D-07D1-EF44-8949-298FAB884FD7}" xr6:coauthVersionLast="46" xr6:coauthVersionMax="46" xr10:uidLastSave="{00000000-0000-0000-0000-000000000000}"/>
  <workbookProtection workbookAlgorithmName="SHA-512" workbookHashValue="U3I+fdU3kJLWwtkcMkv2ATwYl+NQ07fJlWBN2EN6ELmu1qUM57BZGjfmPq/Jyify1haPut1eN3du7924jwKTGQ==" workbookSaltValue="iQQm/nkGtI49ej5zENQnbw==" workbookSpinCount="100000" lockStructure="1"/>
  <bookViews>
    <workbookView xWindow="140" yWindow="500" windowWidth="19500" windowHeight="18540" tabRatio="571" xr2:uid="{00000000-000D-0000-FFFF-FFFF00000000}"/>
  </bookViews>
  <sheets>
    <sheet name="YEARBOOK - HARD COVER" sheetId="11" r:id="rId1"/>
    <sheet name="YEARBOOK - PERFECT BOUND" sheetId="12" r:id="rId2"/>
    <sheet name="YEARBOOK - SADDLE STITCH" sheetId="15" r:id="rId3"/>
  </sheets>
  <definedNames>
    <definedName name="Size_Description" localSheetId="0">'YEARBOOK - HARD COVER'!#REF!</definedName>
    <definedName name="Size_Description" localSheetId="1">'YEARBOOK - PERFECT BOUND'!#REF!</definedName>
    <definedName name="Size_Description" localSheetId="2">'YEARBOOK - SADDLE STITCH'!#REF!</definedName>
    <definedName name="Size_Descrip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9" i="15" l="1"/>
  <c r="J4" i="15" s="1"/>
  <c r="N8" i="15"/>
  <c r="I5" i="15"/>
  <c r="K5" i="15" s="1"/>
  <c r="H5" i="15" s="1"/>
  <c r="I4" i="15"/>
  <c r="F4" i="15" s="1"/>
  <c r="J4" i="11"/>
  <c r="I5" i="11"/>
  <c r="I4" i="11"/>
  <c r="I5" i="12"/>
  <c r="I4" i="12"/>
  <c r="G4" i="15" l="1"/>
  <c r="K4" i="15"/>
  <c r="H4" i="15" s="1"/>
  <c r="F5" i="15"/>
  <c r="E5" i="15" s="1"/>
  <c r="J5" i="15"/>
  <c r="G5" i="15" s="1"/>
  <c r="N9" i="12"/>
  <c r="J4" i="12" s="1"/>
  <c r="G4" i="12" s="1"/>
  <c r="N10" i="12"/>
  <c r="E4" i="15" l="1"/>
  <c r="F4" i="12"/>
  <c r="K4" i="12"/>
  <c r="E4" i="12" s="1"/>
  <c r="K5" i="12"/>
  <c r="H5" i="12" s="1"/>
  <c r="J5" i="12"/>
  <c r="G5" i="12" s="1"/>
  <c r="F5" i="12"/>
  <c r="E5" i="12" s="1"/>
  <c r="H4" i="12" l="1"/>
  <c r="J5" i="11"/>
  <c r="G4" i="11"/>
  <c r="F4" i="11"/>
  <c r="K4" i="11" l="1"/>
  <c r="H4" i="11" s="1"/>
  <c r="E4" i="11" s="1"/>
  <c r="F5" i="11"/>
  <c r="E5" i="11" s="1"/>
  <c r="K5" i="11"/>
  <c r="H5" i="11" s="1"/>
  <c r="G5" i="11" s="1"/>
</calcChain>
</file>

<file path=xl/sharedStrings.xml><?xml version="1.0" encoding="utf-8"?>
<sst xmlns="http://schemas.openxmlformats.org/spreadsheetml/2006/main" count="122" uniqueCount="66">
  <si>
    <t>Width</t>
  </si>
  <si>
    <t>Height</t>
  </si>
  <si>
    <t>PPI</t>
  </si>
  <si>
    <t>100# Text</t>
  </si>
  <si>
    <t>80# Text</t>
  </si>
  <si>
    <t>Paper Weight</t>
  </si>
  <si>
    <t>Finished Book Dimension</t>
  </si>
  <si>
    <t>PUR Pages</t>
  </si>
  <si>
    <t>PUR Spine Board</t>
  </si>
  <si>
    <t>Size</t>
  </si>
  <si>
    <r>
      <t>Front Cover</t>
    </r>
    <r>
      <rPr>
        <sz val="8"/>
        <color rgb="FF0000CC"/>
        <rFont val="Calibri"/>
        <family val="2"/>
        <scheme val="minor"/>
      </rPr>
      <t xml:space="preserve"> (With Bleed)</t>
    </r>
  </si>
  <si>
    <r>
      <t>Back Cover</t>
    </r>
    <r>
      <rPr>
        <sz val="11"/>
        <color rgb="FF0000CC"/>
        <rFont val="Calibri"/>
        <family val="2"/>
        <scheme val="minor"/>
      </rPr>
      <t xml:space="preserve"> (</t>
    </r>
    <r>
      <rPr>
        <sz val="8"/>
        <color rgb="FF0000CC"/>
        <rFont val="Calibri"/>
        <family val="2"/>
        <scheme val="minor"/>
      </rPr>
      <t>With Bleed)</t>
    </r>
  </si>
  <si>
    <r>
      <t>Back Cover</t>
    </r>
    <r>
      <rPr>
        <sz val="10"/>
        <color rgb="FF0000CC"/>
        <rFont val="Calibri"/>
        <family val="2"/>
        <scheme val="minor"/>
      </rPr>
      <t xml:space="preserve"> </t>
    </r>
    <r>
      <rPr>
        <sz val="9"/>
        <color rgb="FF0000CC"/>
        <rFont val="Calibri"/>
        <family val="2"/>
        <scheme val="minor"/>
      </rPr>
      <t>(w/Wrap)</t>
    </r>
  </si>
  <si>
    <r>
      <t>Front Cover</t>
    </r>
    <r>
      <rPr>
        <sz val="9"/>
        <color rgb="FF0000CC"/>
        <rFont val="Calibri"/>
        <family val="2"/>
        <scheme val="minor"/>
      </rPr>
      <t xml:space="preserve"> (w/Wrap)</t>
    </r>
  </si>
  <si>
    <t>Notes:</t>
  </si>
  <si>
    <t>2.  Do not put text or critical content closer than 0.25 from trim edge or fold.</t>
  </si>
  <si>
    <t>1.  Do not use crop or registration marks.</t>
  </si>
  <si>
    <t>Tip:</t>
  </si>
  <si>
    <t>Measure out from the spine ﬁrst.  In software such as InDesign, make two columns, and for the space between the two columns, use your exact spine width decimal measurement. This will center the spine, and the size will be more accurate than using the rulers.</t>
  </si>
  <si>
    <r>
      <t>Back Cover</t>
    </r>
    <r>
      <rPr>
        <sz val="8"/>
        <color theme="5" tint="-0.249977111117893"/>
        <rFont val="Calibri"/>
        <family val="2"/>
        <scheme val="minor"/>
      </rPr>
      <t xml:space="preserve"> (Visable Area)</t>
    </r>
  </si>
  <si>
    <r>
      <t xml:space="preserve">Spine     </t>
    </r>
    <r>
      <rPr>
        <sz val="8"/>
        <color theme="5" tint="-0.249977111117893"/>
        <rFont val="Calibri"/>
        <family val="2"/>
        <scheme val="minor"/>
      </rPr>
      <t xml:space="preserve"> (Visable Area)</t>
    </r>
  </si>
  <si>
    <r>
      <t>Front Cover</t>
    </r>
    <r>
      <rPr>
        <sz val="8"/>
        <color theme="5" tint="-0.249977111117893"/>
        <rFont val="Calibri"/>
        <family val="2"/>
        <scheme val="minor"/>
      </rPr>
      <t xml:space="preserve"> (Visable Area)</t>
    </r>
  </si>
  <si>
    <t>DESIGN SIZE</t>
  </si>
  <si>
    <r>
      <t>Spine</t>
    </r>
    <r>
      <rPr>
        <sz val="8"/>
        <color theme="5" tint="-0.249977111117893"/>
        <rFont val="Calibri"/>
        <family val="2"/>
        <scheme val="minor"/>
      </rPr>
      <t xml:space="preserve">       (Visable Area)</t>
    </r>
  </si>
  <si>
    <r>
      <t xml:space="preserve">Spine                </t>
    </r>
    <r>
      <rPr>
        <sz val="9"/>
        <color rgb="FF0000CC"/>
        <rFont val="Calibri"/>
        <family val="2"/>
        <scheme val="minor"/>
      </rPr>
      <t xml:space="preserve"> (w/Wrap)</t>
    </r>
  </si>
  <si>
    <r>
      <t>Spine</t>
    </r>
    <r>
      <rPr>
        <sz val="11"/>
        <color rgb="FF0000CC"/>
        <rFont val="Calibri"/>
        <family val="2"/>
        <scheme val="minor"/>
      </rPr>
      <t xml:space="preserve">                        (</t>
    </r>
    <r>
      <rPr>
        <sz val="8"/>
        <color rgb="FF0000CC"/>
        <rFont val="Calibri"/>
        <family val="2"/>
        <scheme val="minor"/>
      </rPr>
      <t>With Bleed)</t>
    </r>
  </si>
  <si>
    <t>Cover Image File                      Overall Dimension</t>
  </si>
  <si>
    <t>Cover Image File                 Overall Dimension</t>
  </si>
  <si>
    <t>FINISHED SIZE</t>
  </si>
  <si>
    <t>20-60</t>
  </si>
  <si>
    <t>Measure out from the spine ﬁrst.  In software such as InDesign, make two columns, and for the space between the two columns, use your exact spine width decimal measurement. This will center the spine and the size will be more accurate than using the rulers.</t>
  </si>
  <si>
    <t>Tips:</t>
  </si>
  <si>
    <t>Select Finished Book Dimension &amp; Number of Pages from Dropdown</t>
  </si>
  <si>
    <t>PUR Glued Hardbound</t>
  </si>
  <si>
    <t>Select from Dropdown</t>
  </si>
  <si>
    <t>PUR Glued Perfect Bound</t>
  </si>
  <si>
    <t>4.  The glue on Perfect Bound books extends up to 0.25" into the page which results in an area up to 0.25" wide on the bind side of each page that may be obscured by the glue.  If the reader over-extends the bind, and opens the book very wide, they can potentially see into that area, so we recommend that the background image bleed all the way to the edge of the page, but critical content must allow for the possibility that 0.25" may be hidden.</t>
  </si>
  <si>
    <t xml:space="preserve">3.  Dashed and dotted lines are for visual assistance.  Do not include in file. </t>
  </si>
  <si>
    <t>62-100</t>
  </si>
  <si>
    <t>Type</t>
  </si>
  <si>
    <t>Finished Book Width</t>
  </si>
  <si>
    <t>Finished Book Height</t>
  </si>
  <si>
    <t>Maximum Images / Pages</t>
  </si>
  <si>
    <t>HBD</t>
  </si>
  <si>
    <t>PBD</t>
  </si>
  <si>
    <t>8.5 x 11 YB Portrait</t>
  </si>
  <si>
    <t>9 x 12 YB Portrait</t>
  </si>
  <si>
    <t>YEARBOOK</t>
  </si>
  <si>
    <t>Spine Thickness (Formula)</t>
  </si>
  <si>
    <t>SOFT COVER PERFECT BOUND THICKNESS</t>
  </si>
  <si>
    <t>300 Pages / 150 Leaves</t>
  </si>
  <si>
    <t>YEARBOOK - Hardbound Book Cover Dimension Calculator</t>
  </si>
  <si>
    <t>YEARBOOK Soft Cover Dimension Calculator</t>
  </si>
  <si>
    <t>Number of Pages</t>
  </si>
  <si>
    <r>
      <rPr>
        <b/>
        <sz val="11"/>
        <rFont val="Calibri"/>
        <family val="2"/>
        <scheme val="minor"/>
      </rPr>
      <t>Number of Pages</t>
    </r>
    <r>
      <rPr>
        <sz val="11"/>
        <rFont val="Calibri"/>
        <family val="2"/>
        <scheme val="minor"/>
      </rPr>
      <t/>
    </r>
  </si>
  <si>
    <t>v23.4</t>
  </si>
  <si>
    <t>Yearbooks</t>
  </si>
  <si>
    <t>102-140</t>
  </si>
  <si>
    <t>142-180</t>
  </si>
  <si>
    <t>182-220</t>
  </si>
  <si>
    <t>222-260</t>
  </si>
  <si>
    <t>262-300</t>
  </si>
  <si>
    <t>302-340</t>
  </si>
  <si>
    <t>YEARBOOK Saddle Stitch Cover Dimension Calculator</t>
  </si>
  <si>
    <t>Enter Pages
(20 - 400)</t>
  </si>
  <si>
    <t>Enter Pages
(20 - 96)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</si>
</sst>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
  </numFmts>
  <fonts count="37" x14ac:knownFonts="1">
    <font>
      <sz val="11"/>
      <color theme="1"/>
      <name val="Calibri"/>
      <family val="2"/>
      <scheme val="minor"/>
    </font>
    <font>
      <b/>
      <sz val="11"/>
      <color rgb="FF0000CC"/>
      <name val="Calibri"/>
      <family val="2"/>
      <scheme val="minor"/>
    </font>
    <font>
      <sz val="11"/>
      <color rgb="FF0000CC"/>
      <name val="Calibri"/>
      <family val="2"/>
      <scheme val="minor"/>
    </font>
    <font>
      <b/>
      <sz val="11"/>
      <color theme="1"/>
      <name val="Calibri"/>
      <family val="2"/>
      <scheme val="minor"/>
    </font>
    <font>
      <sz val="8"/>
      <color theme="1"/>
      <name val="Calibri"/>
      <family val="2"/>
      <scheme val="minor"/>
    </font>
    <font>
      <b/>
      <sz val="12"/>
      <color theme="1"/>
      <name val="Calibri"/>
      <family val="2"/>
      <scheme val="minor"/>
    </font>
    <font>
      <b/>
      <sz val="14"/>
      <color theme="0"/>
      <name val="Calibri"/>
      <family val="2"/>
      <scheme val="minor"/>
    </font>
    <font>
      <sz val="1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name val="Calibri"/>
      <family val="2"/>
      <scheme val="minor"/>
    </font>
    <font>
      <sz val="10"/>
      <color rgb="FF0000CC"/>
      <name val="Calibri"/>
      <family val="2"/>
      <scheme val="minor"/>
    </font>
    <font>
      <sz val="9"/>
      <color rgb="FF0000CC"/>
      <name val="Calibri"/>
      <family val="2"/>
      <scheme val="minor"/>
    </font>
    <font>
      <sz val="8"/>
      <color rgb="FF0000CC"/>
      <name val="Calibri"/>
      <family val="2"/>
      <scheme val="minor"/>
    </font>
    <font>
      <b/>
      <sz val="11"/>
      <color theme="5" tint="-0.249977111117893"/>
      <name val="Calibri"/>
      <family val="2"/>
      <scheme val="minor"/>
    </font>
    <font>
      <sz val="8"/>
      <color theme="5" tint="-0.249977111117893"/>
      <name val="Calibri"/>
      <family val="2"/>
      <scheme val="minor"/>
    </font>
    <font>
      <sz val="11"/>
      <color theme="5" tint="-0.249977111117893"/>
      <name val="Calibri"/>
      <family val="2"/>
      <scheme val="minor"/>
    </font>
    <font>
      <b/>
      <sz val="9"/>
      <color theme="1"/>
      <name val="Calibri"/>
      <family val="2"/>
      <scheme val="minor"/>
    </font>
    <font>
      <b/>
      <sz val="9"/>
      <name val="Calibri"/>
      <family val="2"/>
      <scheme val="minor"/>
    </font>
    <font>
      <b/>
      <sz val="7"/>
      <color theme="1"/>
      <name val="Calibri"/>
      <family val="2"/>
      <scheme val="minor"/>
    </font>
    <font>
      <b/>
      <sz val="8"/>
      <name val="Calibri"/>
      <family val="2"/>
      <scheme val="minor"/>
    </font>
    <font>
      <b/>
      <sz val="8"/>
      <color theme="1"/>
      <name val="Calibri"/>
      <family val="2"/>
      <scheme val="minor"/>
    </font>
    <font>
      <b/>
      <sz val="18"/>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s>
  <fills count="45">
    <fill>
      <patternFill patternType="none"/>
    </fill>
    <fill>
      <patternFill patternType="gray125"/>
    </fill>
    <fill>
      <patternFill patternType="solid">
        <fgColor theme="4" tint="0.79998168889431442"/>
        <bgColor indexed="64"/>
      </patternFill>
    </fill>
    <fill>
      <patternFill patternType="solid">
        <fgColor theme="1"/>
        <bgColor indexed="64"/>
      </patternFill>
    </fill>
    <fill>
      <patternFill patternType="solid">
        <fgColor theme="0"/>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249977111117893"/>
        <bgColor indexed="64"/>
      </patternFill>
    </fill>
    <fill>
      <patternFill patternType="solid">
        <fgColor theme="2"/>
        <bgColor indexed="64"/>
      </patternFill>
    </fill>
    <fill>
      <patternFill patternType="solid">
        <fgColor rgb="FFFFFFCC"/>
        <bgColor indexed="64"/>
      </patternFill>
    </fill>
    <fill>
      <patternFill patternType="solid">
        <fgColor rgb="FF9900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auto="1"/>
      </right>
      <top style="thin">
        <color auto="1"/>
      </top>
      <bottom style="thin">
        <color auto="1"/>
      </bottom>
      <diagonal/>
    </border>
    <border>
      <left style="thin">
        <color auto="1"/>
      </left>
      <right/>
      <top style="thin">
        <color auto="1"/>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style="thick">
        <color auto="1"/>
      </left>
      <right style="thin">
        <color indexed="64"/>
      </right>
      <top style="thin">
        <color indexed="64"/>
      </top>
      <bottom style="thin">
        <color indexed="64"/>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ck">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top style="thin">
        <color auto="1"/>
      </top>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n">
        <color indexed="64"/>
      </left>
      <right style="thick">
        <color auto="1"/>
      </right>
      <top style="thin">
        <color auto="1"/>
      </top>
      <bottom/>
      <diagonal/>
    </border>
    <border>
      <left style="thick">
        <color indexed="64"/>
      </left>
      <right style="thin">
        <color auto="1"/>
      </right>
      <top/>
      <bottom style="thick">
        <color indexed="64"/>
      </bottom>
      <diagonal/>
    </border>
    <border>
      <left style="thin">
        <color auto="1"/>
      </left>
      <right style="thin">
        <color auto="1"/>
      </right>
      <top/>
      <bottom style="thick">
        <color indexed="64"/>
      </bottom>
      <diagonal/>
    </border>
    <border>
      <left style="thin">
        <color auto="1"/>
      </left>
      <right style="thick">
        <color indexed="64"/>
      </right>
      <top/>
      <bottom style="thick">
        <color indexed="64"/>
      </bottom>
      <diagonal/>
    </border>
    <border>
      <left style="thin">
        <color auto="1"/>
      </left>
      <right/>
      <top/>
      <bottom style="thick">
        <color indexed="64"/>
      </bottom>
      <diagonal/>
    </border>
    <border>
      <left style="thin">
        <color indexed="64"/>
      </left>
      <right style="thick">
        <color auto="1"/>
      </right>
      <top style="thin">
        <color auto="1"/>
      </top>
      <bottom style="thick">
        <color indexed="64"/>
      </bottom>
      <diagonal/>
    </border>
    <border>
      <left style="thin">
        <color indexed="64"/>
      </left>
      <right style="thin">
        <color indexed="64"/>
      </right>
      <top style="thin">
        <color auto="1"/>
      </top>
      <bottom style="thick">
        <color indexed="64"/>
      </bottom>
      <diagonal/>
    </border>
    <border>
      <left style="medium">
        <color indexed="64"/>
      </left>
      <right style="thin">
        <color auto="1"/>
      </right>
      <top style="thin">
        <color auto="1"/>
      </top>
      <bottom style="thick">
        <color indexed="64"/>
      </bottom>
      <diagonal/>
    </border>
    <border>
      <left/>
      <right style="thick">
        <color auto="1"/>
      </right>
      <top/>
      <bottom style="thin">
        <color auto="1"/>
      </bottom>
      <diagonal/>
    </border>
    <border>
      <left style="thin">
        <color auto="1"/>
      </left>
      <right style="thin">
        <color auto="1"/>
      </right>
      <top style="thick">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rgb="FF0000FF"/>
      </left>
      <right style="thin">
        <color rgb="FF0000FF"/>
      </right>
      <top style="thin">
        <color rgb="FF0000FF"/>
      </top>
      <bottom style="thin">
        <color rgb="FF0000FF"/>
      </bottom>
      <diagonal/>
    </border>
    <border>
      <left style="thin">
        <color rgb="FF0000FF"/>
      </left>
      <right style="thin">
        <color rgb="FF0000FF"/>
      </right>
      <top style="thin">
        <color rgb="FF0000FF"/>
      </top>
      <bottom style="thin">
        <color rgb="FF0000FF"/>
      </bottom>
      <diagonal/>
    </border>
    <border>
      <left style="thin">
        <color rgb="FF0000FF"/>
      </left>
      <right style="thick">
        <color rgb="FF0000FF"/>
      </right>
      <top style="thin">
        <color rgb="FF0000FF"/>
      </top>
      <bottom style="thin">
        <color rgb="FF0000FF"/>
      </bottom>
      <diagonal/>
    </border>
    <border>
      <left style="thick">
        <color rgb="FF0000FF"/>
      </left>
      <right style="thin">
        <color rgb="FF0000FF"/>
      </right>
      <top style="thin">
        <color rgb="FF0000FF"/>
      </top>
      <bottom style="thick">
        <color rgb="FF0000FF"/>
      </bottom>
      <diagonal/>
    </border>
    <border>
      <left style="thin">
        <color rgb="FF0000FF"/>
      </left>
      <right style="thin">
        <color rgb="FF0000FF"/>
      </right>
      <top style="thin">
        <color rgb="FF0000FF"/>
      </top>
      <bottom style="thick">
        <color rgb="FF0000FF"/>
      </bottom>
      <diagonal/>
    </border>
    <border>
      <left style="thin">
        <color rgb="FF0000FF"/>
      </left>
      <right style="thick">
        <color rgb="FF0000FF"/>
      </right>
      <top style="thin">
        <color rgb="FF0000FF"/>
      </top>
      <bottom style="thick">
        <color rgb="FF0000FF"/>
      </bottom>
      <diagonal/>
    </border>
    <border>
      <left style="thick">
        <color rgb="FF0000FF"/>
      </left>
      <right/>
      <top style="thick">
        <color rgb="FF0000FF"/>
      </top>
      <bottom style="thin">
        <color rgb="FF0000FF"/>
      </bottom>
      <diagonal/>
    </border>
    <border>
      <left/>
      <right/>
      <top style="thick">
        <color rgb="FF0000FF"/>
      </top>
      <bottom style="thin">
        <color rgb="FF0000FF"/>
      </bottom>
      <diagonal/>
    </border>
    <border>
      <left/>
      <right style="thick">
        <color rgb="FF0000FF"/>
      </right>
      <top style="thick">
        <color rgb="FF0000FF"/>
      </top>
      <bottom style="thin">
        <color rgb="FF0000FF"/>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3" fontId="8" fillId="0" borderId="0" applyFont="0" applyFill="0" applyBorder="0" applyAlignment="0" applyProtection="0"/>
    <xf numFmtId="0" fontId="24" fillId="0" borderId="0" applyNumberFormat="0" applyFill="0" applyBorder="0" applyAlignment="0" applyProtection="0"/>
    <xf numFmtId="0" fontId="25" fillId="0" borderId="43" applyNumberFormat="0" applyFill="0" applyAlignment="0" applyProtection="0"/>
    <xf numFmtId="0" fontId="26" fillId="0" borderId="44" applyNumberFormat="0" applyFill="0" applyAlignment="0" applyProtection="0"/>
    <xf numFmtId="0" fontId="27" fillId="0" borderId="45" applyNumberFormat="0" applyFill="0" applyAlignment="0" applyProtection="0"/>
    <xf numFmtId="0" fontId="27" fillId="0" borderId="0" applyNumberFormat="0" applyFill="0" applyBorder="0" applyAlignment="0" applyProtection="0"/>
    <xf numFmtId="0" fontId="28"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1" fillId="16" borderId="46" applyNumberFormat="0" applyAlignment="0" applyProtection="0"/>
    <xf numFmtId="0" fontId="32" fillId="17" borderId="47" applyNumberFormat="0" applyAlignment="0" applyProtection="0"/>
    <xf numFmtId="0" fontId="33" fillId="17" borderId="46" applyNumberFormat="0" applyAlignment="0" applyProtection="0"/>
    <xf numFmtId="0" fontId="34" fillId="0" borderId="48" applyNumberFormat="0" applyFill="0" applyAlignment="0" applyProtection="0"/>
    <xf numFmtId="0" fontId="9" fillId="18" borderId="49" applyNumberFormat="0" applyAlignment="0" applyProtection="0"/>
    <xf numFmtId="0" fontId="10" fillId="0" borderId="0" applyNumberFormat="0" applyFill="0" applyBorder="0" applyAlignment="0" applyProtection="0"/>
    <xf numFmtId="0" fontId="8" fillId="19" borderId="50" applyNumberFormat="0" applyFont="0" applyAlignment="0" applyProtection="0"/>
    <xf numFmtId="0" fontId="35" fillId="0" borderId="0" applyNumberFormat="0" applyFill="0" applyBorder="0" applyAlignment="0" applyProtection="0"/>
    <xf numFmtId="0" fontId="3" fillId="0" borderId="51" applyNumberFormat="0" applyFill="0" applyAlignment="0" applyProtection="0"/>
    <xf numFmtId="0" fontId="36"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36" fillId="31" borderId="0" applyNumberFormat="0" applyBorder="0" applyAlignment="0" applyProtection="0"/>
    <xf numFmtId="0" fontId="36"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36" fillId="35" borderId="0" applyNumberFormat="0" applyBorder="0" applyAlignment="0" applyProtection="0"/>
    <xf numFmtId="0" fontId="36"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36" fillId="39" borderId="0" applyNumberFormat="0" applyBorder="0" applyAlignment="0" applyProtection="0"/>
    <xf numFmtId="0" fontId="36" fillId="40" borderId="0" applyNumberFormat="0" applyBorder="0" applyAlignment="0" applyProtection="0"/>
    <xf numFmtId="0" fontId="8" fillId="41" borderId="0" applyNumberFormat="0" applyBorder="0" applyAlignment="0" applyProtection="0"/>
    <xf numFmtId="0" fontId="8" fillId="42" borderId="0" applyNumberFormat="0" applyBorder="0" applyAlignment="0" applyProtection="0"/>
    <xf numFmtId="0" fontId="36" fillId="43" borderId="0" applyNumberFormat="0" applyBorder="0" applyAlignment="0" applyProtection="0"/>
  </cellStyleXfs>
  <cellXfs count="146">
    <xf numFmtId="0" fontId="0" fillId="0" borderId="0" xfId="0"/>
    <xf numFmtId="0" fontId="0" fillId="0" borderId="0" xfId="0" applyBorder="1" applyAlignment="1">
      <alignment horizontal="center" vertical="center"/>
    </xf>
    <xf numFmtId="49" fontId="0" fillId="0" borderId="0" xfId="0" applyNumberFormat="1" applyBorder="1" applyAlignment="1">
      <alignment horizontal="center" vertical="center"/>
    </xf>
    <xf numFmtId="0" fontId="0" fillId="0" borderId="8" xfId="0" applyBorder="1"/>
    <xf numFmtId="0" fontId="0" fillId="0" borderId="0" xfId="0" applyBorder="1"/>
    <xf numFmtId="0" fontId="0" fillId="0" borderId="0" xfId="0" applyFill="1" applyBorder="1"/>
    <xf numFmtId="0" fontId="1" fillId="0" borderId="1" xfId="0" applyFont="1" applyFill="1" applyBorder="1" applyAlignment="1">
      <alignment horizontal="center" vertical="center" wrapText="1"/>
    </xf>
    <xf numFmtId="0" fontId="2" fillId="0" borderId="0" xfId="0" applyFont="1" applyFill="1" applyBorder="1" applyAlignment="1">
      <alignment horizontal="center"/>
    </xf>
    <xf numFmtId="0" fontId="1" fillId="0" borderId="10"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3" fillId="0" borderId="0" xfId="0" applyFont="1" applyFill="1" applyBorder="1" applyAlignment="1">
      <alignment horizontal="center" vertical="center" wrapText="1"/>
    </xf>
    <xf numFmtId="0" fontId="0" fillId="0" borderId="0" xfId="0" applyFill="1" applyBorder="1" applyAlignment="1">
      <alignment horizontal="center" vertical="center"/>
    </xf>
    <xf numFmtId="2" fontId="0" fillId="0" borderId="0" xfId="0" applyNumberFormat="1" applyFill="1" applyBorder="1" applyAlignment="1">
      <alignment horizontal="center" vertical="center"/>
    </xf>
    <xf numFmtId="0" fontId="0" fillId="0" borderId="0" xfId="0" applyNumberFormat="1" applyFill="1" applyBorder="1" applyAlignment="1">
      <alignment horizontal="center" vertical="center"/>
    </xf>
    <xf numFmtId="164" fontId="2" fillId="0" borderId="6" xfId="0" applyNumberFormat="1" applyFont="1" applyBorder="1" applyAlignment="1">
      <alignment horizontal="center"/>
    </xf>
    <xf numFmtId="0" fontId="2" fillId="0" borderId="0" xfId="0" applyFont="1" applyBorder="1" applyAlignment="1">
      <alignment horizontal="center"/>
    </xf>
    <xf numFmtId="164" fontId="2" fillId="0" borderId="0" xfId="0" applyNumberFormat="1" applyFont="1" applyBorder="1" applyAlignment="1">
      <alignment horizontal="center"/>
    </xf>
    <xf numFmtId="0" fontId="3" fillId="0" borderId="0" xfId="0" applyFont="1" applyBorder="1" applyAlignment="1">
      <alignment vertical="center"/>
    </xf>
    <xf numFmtId="164" fontId="7" fillId="0" borderId="0" xfId="0" applyNumberFormat="1" applyFont="1" applyFill="1" applyBorder="1" applyAlignment="1" applyProtection="1">
      <alignment vertical="center"/>
      <protection locked="0"/>
    </xf>
    <xf numFmtId="0" fontId="0" fillId="0" borderId="0" xfId="0" applyFont="1" applyFill="1" applyBorder="1" applyAlignment="1">
      <alignment vertical="center"/>
    </xf>
    <xf numFmtId="0" fontId="0" fillId="0" borderId="1" xfId="0" applyBorder="1" applyAlignment="1">
      <alignment horizontal="left"/>
    </xf>
    <xf numFmtId="0" fontId="0" fillId="0" borderId="1" xfId="0" applyBorder="1" applyAlignment="1">
      <alignment horizontal="center"/>
    </xf>
    <xf numFmtId="0" fontId="15"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0" xfId="0" applyFont="1" applyFill="1" applyBorder="1" applyAlignment="1">
      <alignment horizontal="center" vertical="center" wrapText="1"/>
    </xf>
    <xf numFmtId="43" fontId="0" fillId="0" borderId="0" xfId="1" applyFont="1" applyAlignment="1"/>
    <xf numFmtId="0" fontId="4" fillId="0" borderId="0" xfId="0" applyFont="1" applyAlignment="1">
      <alignment horizontal="right"/>
    </xf>
    <xf numFmtId="0" fontId="18" fillId="0" borderId="6" xfId="0" applyFont="1" applyFill="1" applyBorder="1" applyAlignment="1">
      <alignment vertical="center" wrapText="1"/>
    </xf>
    <xf numFmtId="0" fontId="2" fillId="0" borderId="9" xfId="0" applyFont="1" applyBorder="1" applyAlignment="1">
      <alignment horizontal="center" vertical="center"/>
    </xf>
    <xf numFmtId="164" fontId="2" fillId="0" borderId="10"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 xfId="0" applyNumberFormat="1" applyFont="1" applyBorder="1" applyAlignment="1">
      <alignment horizontal="center" vertical="center"/>
    </xf>
    <xf numFmtId="164" fontId="17" fillId="0" borderId="3" xfId="0" applyNumberFormat="1" applyFont="1" applyBorder="1" applyAlignment="1">
      <alignment horizontal="center" vertical="center"/>
    </xf>
    <xf numFmtId="164" fontId="17" fillId="0" borderId="1" xfId="0" applyNumberFormat="1" applyFont="1" applyBorder="1" applyAlignment="1">
      <alignment horizontal="center" vertical="center"/>
    </xf>
    <xf numFmtId="164" fontId="17" fillId="0" borderId="10" xfId="0" applyNumberFormat="1" applyFont="1" applyBorder="1" applyAlignment="1">
      <alignment horizontal="center" vertical="center"/>
    </xf>
    <xf numFmtId="0" fontId="2" fillId="0" borderId="11" xfId="0" applyFont="1" applyBorder="1" applyAlignment="1">
      <alignment horizontal="center" vertical="center"/>
    </xf>
    <xf numFmtId="164" fontId="2" fillId="0" borderId="11" xfId="0" applyNumberFormat="1" applyFont="1" applyBorder="1" applyAlignment="1">
      <alignment horizontal="center" vertical="center"/>
    </xf>
    <xf numFmtId="164" fontId="2" fillId="0" borderId="23" xfId="0" applyNumberFormat="1" applyFont="1" applyBorder="1" applyAlignment="1">
      <alignment horizontal="center" vertical="center"/>
    </xf>
    <xf numFmtId="164" fontId="2" fillId="0" borderId="22" xfId="0" applyNumberFormat="1" applyFont="1" applyBorder="1" applyAlignment="1">
      <alignment horizontal="center" vertical="center"/>
    </xf>
    <xf numFmtId="164" fontId="17" fillId="0" borderId="24" xfId="0" applyNumberFormat="1" applyFont="1" applyBorder="1" applyAlignment="1">
      <alignment horizontal="center" vertical="center"/>
    </xf>
    <xf numFmtId="164" fontId="17" fillId="0" borderId="23" xfId="0" applyNumberFormat="1" applyFont="1" applyBorder="1" applyAlignment="1">
      <alignment horizontal="center" vertical="center"/>
    </xf>
    <xf numFmtId="164" fontId="17" fillId="0" borderId="22" xfId="0" applyNumberFormat="1" applyFont="1" applyBorder="1" applyAlignment="1">
      <alignment horizontal="center" vertical="center"/>
    </xf>
    <xf numFmtId="164" fontId="2" fillId="0" borderId="22" xfId="0" applyNumberFormat="1" applyFont="1" applyFill="1" applyBorder="1" applyAlignment="1">
      <alignment horizontal="center" vertical="center"/>
    </xf>
    <xf numFmtId="0" fontId="3" fillId="0" borderId="6" xfId="0" applyFont="1" applyFill="1" applyBorder="1" applyAlignment="1">
      <alignment vertical="center"/>
    </xf>
    <xf numFmtId="0" fontId="20" fillId="7" borderId="26" xfId="0" applyFont="1" applyFill="1" applyBorder="1" applyAlignment="1">
      <alignment horizontal="center" vertical="center" wrapText="1"/>
    </xf>
    <xf numFmtId="0" fontId="0" fillId="0" borderId="33" xfId="0" applyBorder="1" applyAlignment="1">
      <alignment horizontal="center" vertical="center" wrapText="1"/>
    </xf>
    <xf numFmtId="0" fontId="0" fillId="0" borderId="32" xfId="0" applyBorder="1" applyAlignment="1">
      <alignment horizontal="center" vertical="center" wrapText="1"/>
    </xf>
    <xf numFmtId="164" fontId="0" fillId="0" borderId="32" xfId="0" applyNumberFormat="1" applyBorder="1" applyAlignment="1">
      <alignment horizontal="center" vertical="center"/>
    </xf>
    <xf numFmtId="2" fontId="0" fillId="0" borderId="33" xfId="0" applyNumberFormat="1" applyBorder="1" applyAlignment="1">
      <alignment horizontal="center" vertical="center"/>
    </xf>
    <xf numFmtId="0" fontId="0" fillId="0" borderId="32" xfId="0" applyBorder="1" applyAlignment="1">
      <alignment horizontal="center" vertical="center"/>
    </xf>
    <xf numFmtId="0" fontId="0" fillId="0" borderId="35" xfId="0" applyBorder="1" applyAlignment="1">
      <alignment horizontal="center" vertical="center"/>
    </xf>
    <xf numFmtId="2" fontId="0" fillId="0" borderId="36" xfId="0" applyNumberFormat="1" applyBorder="1" applyAlignment="1">
      <alignment horizontal="center" vertical="center"/>
    </xf>
    <xf numFmtId="0" fontId="0" fillId="10" borderId="33" xfId="0" applyFill="1" applyBorder="1" applyAlignment="1">
      <alignment horizontal="center" vertical="center" wrapText="1"/>
    </xf>
    <xf numFmtId="0" fontId="0" fillId="10" borderId="34" xfId="0" applyFill="1" applyBorder="1" applyAlignment="1">
      <alignment horizontal="center" vertical="center" wrapText="1"/>
    </xf>
    <xf numFmtId="0" fontId="0" fillId="10" borderId="34" xfId="0" applyFill="1" applyBorder="1" applyAlignment="1">
      <alignment horizontal="center" vertical="center"/>
    </xf>
    <xf numFmtId="0" fontId="0" fillId="10" borderId="33" xfId="0" applyFill="1" applyBorder="1" applyAlignment="1">
      <alignment horizontal="center" vertical="center"/>
    </xf>
    <xf numFmtId="2" fontId="0" fillId="10" borderId="34" xfId="0" applyNumberFormat="1" applyFill="1" applyBorder="1" applyAlignment="1">
      <alignment horizontal="center" vertical="center"/>
    </xf>
    <xf numFmtId="0" fontId="0" fillId="10" borderId="33" xfId="0" applyFill="1" applyBorder="1" applyAlignment="1">
      <alignment vertical="center"/>
    </xf>
    <xf numFmtId="0" fontId="0" fillId="10" borderId="34" xfId="0" applyFill="1" applyBorder="1" applyAlignment="1">
      <alignment vertical="center"/>
    </xf>
    <xf numFmtId="0" fontId="0" fillId="10" borderId="36" xfId="0" applyFill="1" applyBorder="1" applyAlignment="1">
      <alignment vertical="center"/>
    </xf>
    <xf numFmtId="0" fontId="0" fillId="10" borderId="37" xfId="0" applyFill="1" applyBorder="1" applyAlignment="1">
      <alignment vertical="center"/>
    </xf>
    <xf numFmtId="0" fontId="11" fillId="0" borderId="4" xfId="0" applyFont="1" applyFill="1" applyBorder="1" applyAlignment="1">
      <alignment horizontal="center" vertical="center" wrapText="1"/>
    </xf>
    <xf numFmtId="49" fontId="0" fillId="0" borderId="0" xfId="0" applyNumberForma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11" borderId="1" xfId="0" applyFill="1" applyBorder="1" applyAlignment="1">
      <alignment horizontal="left"/>
    </xf>
    <xf numFmtId="0" fontId="0" fillId="11" borderId="1" xfId="0" applyFill="1" applyBorder="1" applyAlignment="1">
      <alignment horizontal="center"/>
    </xf>
    <xf numFmtId="164" fontId="0" fillId="11" borderId="1" xfId="0" applyNumberFormat="1" applyFill="1" applyBorder="1" applyAlignment="1">
      <alignment horizontal="center"/>
    </xf>
    <xf numFmtId="164" fontId="0" fillId="0" borderId="1" xfId="0" applyNumberFormat="1" applyBorder="1" applyAlignment="1">
      <alignment horizontal="center"/>
    </xf>
    <xf numFmtId="164" fontId="0" fillId="0" borderId="1" xfId="0" applyNumberFormat="1" applyBorder="1" applyAlignment="1">
      <alignment horizontal="center" vertical="center"/>
    </xf>
    <xf numFmtId="164" fontId="0" fillId="11" borderId="1" xfId="0" applyNumberFormat="1" applyFill="1" applyBorder="1" applyAlignment="1">
      <alignment horizontal="center" vertical="center"/>
    </xf>
    <xf numFmtId="0" fontId="0" fillId="0" borderId="4" xfId="0" applyBorder="1" applyAlignment="1">
      <alignment horizontal="center" vertical="center" wrapText="1"/>
    </xf>
    <xf numFmtId="0" fontId="0" fillId="0" borderId="1" xfId="0" applyFill="1" applyBorder="1" applyAlignment="1">
      <alignment horizontal="left" vertical="center"/>
    </xf>
    <xf numFmtId="0" fontId="0" fillId="0" borderId="1" xfId="0" applyFill="1" applyBorder="1" applyAlignment="1">
      <alignment horizontal="center" vertical="center"/>
    </xf>
    <xf numFmtId="164" fontId="0" fillId="0" borderId="1" xfId="0" applyNumberFormat="1" applyFill="1" applyBorder="1" applyAlignment="1">
      <alignment horizontal="center" vertical="center"/>
    </xf>
    <xf numFmtId="0" fontId="0" fillId="2" borderId="1" xfId="0" applyFill="1" applyBorder="1" applyAlignment="1">
      <alignment horizontal="left"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xf>
    <xf numFmtId="164" fontId="0" fillId="0" borderId="3" xfId="0" applyNumberFormat="1" applyBorder="1" applyAlignment="1">
      <alignment horizontal="center"/>
    </xf>
    <xf numFmtId="0" fontId="0" fillId="0" borderId="29" xfId="0" applyBorder="1" applyAlignment="1">
      <alignment horizontal="center"/>
    </xf>
    <xf numFmtId="164" fontId="0" fillId="0" borderId="30" xfId="0" applyNumberFormat="1" applyBorder="1" applyAlignment="1">
      <alignment horizontal="center"/>
    </xf>
    <xf numFmtId="0" fontId="0" fillId="0" borderId="42" xfId="0" applyBorder="1" applyAlignment="1">
      <alignment horizontal="center"/>
    </xf>
    <xf numFmtId="0" fontId="0" fillId="0" borderId="31" xfId="0" applyBorder="1" applyAlignment="1">
      <alignment horizontal="center"/>
    </xf>
    <xf numFmtId="164" fontId="17" fillId="0" borderId="9" xfId="0" applyNumberFormat="1" applyFont="1" applyBorder="1" applyAlignment="1">
      <alignment horizontal="center" vertical="center"/>
    </xf>
    <xf numFmtId="164" fontId="17" fillId="0" borderId="11" xfId="0" applyNumberFormat="1" applyFont="1" applyBorder="1" applyAlignment="1">
      <alignment horizontal="center" vertical="center"/>
    </xf>
    <xf numFmtId="164" fontId="0" fillId="0" borderId="1" xfId="0" applyNumberFormat="1" applyFill="1" applyBorder="1" applyAlignment="1">
      <alignment horizontal="center" vertical="center" wrapText="1"/>
    </xf>
    <xf numFmtId="0" fontId="5" fillId="0" borderId="0" xfId="0" applyFont="1" applyFill="1" applyBorder="1" applyAlignment="1">
      <alignment horizontal="center" wrapText="1"/>
    </xf>
    <xf numFmtId="49" fontId="0" fillId="0" borderId="0" xfId="0" applyNumberFormat="1" applyFill="1" applyBorder="1" applyAlignment="1">
      <alignment horizontal="center" vertical="center"/>
    </xf>
    <xf numFmtId="0" fontId="3" fillId="4" borderId="0" xfId="0" applyFont="1" applyFill="1" applyAlignment="1">
      <alignment horizontal="left"/>
    </xf>
    <xf numFmtId="0" fontId="6" fillId="12" borderId="8" xfId="0" applyFont="1" applyFill="1" applyBorder="1" applyAlignment="1">
      <alignment horizontal="center" vertical="center"/>
    </xf>
    <xf numFmtId="0" fontId="6" fillId="12" borderId="0" xfId="0" applyFont="1" applyFill="1" applyBorder="1" applyAlignment="1">
      <alignment horizontal="center" vertical="center"/>
    </xf>
    <xf numFmtId="0" fontId="0" fillId="0" borderId="29" xfId="0" applyBorder="1" applyAlignment="1">
      <alignment horizontal="center" vertical="center" wrapText="1"/>
    </xf>
    <xf numFmtId="0" fontId="6" fillId="44" borderId="8" xfId="0" applyFont="1" applyFill="1" applyBorder="1" applyAlignment="1">
      <alignment horizontal="center" vertical="center"/>
    </xf>
    <xf numFmtId="0" fontId="6" fillId="44" borderId="0" xfId="0" applyFont="1" applyFill="1" applyBorder="1" applyAlignment="1">
      <alignment horizontal="center" vertical="center"/>
    </xf>
    <xf numFmtId="0" fontId="0" fillId="0" borderId="1" xfId="0" applyFont="1" applyBorder="1" applyAlignment="1">
      <alignment horizontal="center" vertical="center"/>
    </xf>
    <xf numFmtId="0" fontId="4" fillId="0" borderId="3" xfId="0" applyFont="1" applyBorder="1" applyAlignment="1">
      <alignment horizontal="center" vertical="center" wrapText="1"/>
    </xf>
    <xf numFmtId="0" fontId="0" fillId="0" borderId="0" xfId="0"/>
    <xf numFmtId="0" fontId="7" fillId="0" borderId="4" xfId="0" applyFont="1" applyFill="1" applyBorder="1" applyAlignment="1">
      <alignment horizontal="center" vertical="center" wrapText="1"/>
    </xf>
    <xf numFmtId="0" fontId="5" fillId="0" borderId="0" xfId="0" applyFont="1" applyFill="1" applyBorder="1" applyAlignment="1">
      <alignment horizontal="center" wrapText="1"/>
    </xf>
    <xf numFmtId="49" fontId="0" fillId="0" borderId="0" xfId="0" applyNumberFormat="1" applyFill="1" applyBorder="1" applyAlignment="1">
      <alignment horizontal="center" vertical="center"/>
    </xf>
    <xf numFmtId="0" fontId="3" fillId="4" borderId="0" xfId="0" applyFont="1" applyFill="1" applyAlignment="1">
      <alignment horizontal="left"/>
    </xf>
    <xf numFmtId="164" fontId="0" fillId="2" borderId="1" xfId="0" applyNumberFormat="1" applyFill="1" applyBorder="1" applyAlignment="1">
      <alignment horizontal="center" vertical="center" wrapText="1"/>
    </xf>
    <xf numFmtId="0" fontId="23" fillId="12" borderId="5" xfId="0" applyFont="1" applyFill="1" applyBorder="1" applyAlignment="1">
      <alignment horizontal="center" vertical="center"/>
    </xf>
    <xf numFmtId="0" fontId="23" fillId="12" borderId="6" xfId="0" applyFont="1" applyFill="1" applyBorder="1" applyAlignment="1">
      <alignment horizontal="center" vertical="center"/>
    </xf>
    <xf numFmtId="0" fontId="23" fillId="12" borderId="7" xfId="0" applyFont="1" applyFill="1" applyBorder="1" applyAlignment="1">
      <alignment horizontal="center" vertical="center"/>
    </xf>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19" fillId="0" borderId="12" xfId="0" applyFont="1" applyBorder="1" applyAlignment="1">
      <alignment horizontal="center" vertical="center" wrapText="1"/>
    </xf>
    <xf numFmtId="0" fontId="19" fillId="0" borderId="18" xfId="0" applyFont="1" applyBorder="1" applyAlignment="1">
      <alignment horizontal="center" vertical="center" wrapText="1"/>
    </xf>
    <xf numFmtId="164" fontId="11" fillId="8" borderId="13" xfId="0" applyNumberFormat="1" applyFont="1" applyFill="1" applyBorder="1" applyAlignment="1" applyProtection="1">
      <alignment horizontal="center" vertical="center" wrapText="1"/>
      <protection locked="0"/>
    </xf>
    <xf numFmtId="164" fontId="11" fillId="8" borderId="19" xfId="0" applyNumberFormat="1" applyFont="1" applyFill="1" applyBorder="1" applyAlignment="1" applyProtection="1">
      <alignment horizontal="center" vertical="center" wrapText="1"/>
      <protection locked="0"/>
    </xf>
    <xf numFmtId="2" fontId="11" fillId="8" borderId="14" xfId="0" applyNumberFormat="1" applyFont="1" applyFill="1" applyBorder="1" applyAlignment="1" applyProtection="1">
      <alignment horizontal="center" vertical="center" wrapText="1"/>
      <protection locked="0"/>
    </xf>
    <xf numFmtId="2" fontId="11" fillId="8" borderId="21" xfId="0" applyNumberFormat="1" applyFont="1" applyFill="1" applyBorder="1" applyAlignment="1" applyProtection="1">
      <alignment horizontal="center" vertical="center" wrapText="1"/>
      <protection locked="0"/>
    </xf>
    <xf numFmtId="0" fontId="0" fillId="0" borderId="0" xfId="0" applyFont="1" applyAlignment="1">
      <alignment horizontal="left" vertical="top" wrapText="1"/>
    </xf>
    <xf numFmtId="0" fontId="0" fillId="0" borderId="0" xfId="0" applyFont="1" applyAlignment="1">
      <alignment horizontal="left"/>
    </xf>
    <xf numFmtId="0" fontId="3" fillId="0" borderId="0" xfId="0" applyFont="1" applyAlignment="1">
      <alignment horizontal="left"/>
    </xf>
    <xf numFmtId="0" fontId="20" fillId="8" borderId="6" xfId="0" applyFont="1" applyFill="1" applyBorder="1" applyAlignment="1">
      <alignment horizontal="center" vertical="center" wrapText="1"/>
    </xf>
    <xf numFmtId="0" fontId="5" fillId="0" borderId="0" xfId="0" applyFont="1" applyFill="1" applyBorder="1" applyAlignment="1">
      <alignment horizontal="center" wrapText="1"/>
    </xf>
    <xf numFmtId="49" fontId="0" fillId="0" borderId="0" xfId="0" applyNumberFormat="1" applyFill="1" applyBorder="1" applyAlignment="1">
      <alignment horizontal="center" vertical="center"/>
    </xf>
    <xf numFmtId="0" fontId="9" fillId="9" borderId="2" xfId="0" applyFont="1" applyFill="1" applyBorder="1" applyAlignment="1">
      <alignment horizontal="center"/>
    </xf>
    <xf numFmtId="0" fontId="9" fillId="5" borderId="2" xfId="0" applyFont="1" applyFill="1" applyBorder="1" applyAlignment="1">
      <alignment horizontal="center"/>
    </xf>
    <xf numFmtId="0" fontId="9" fillId="5" borderId="25" xfId="0" applyFont="1" applyFill="1" applyBorder="1" applyAlignment="1">
      <alignment horizontal="center"/>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0" fillId="4" borderId="0" xfId="0" applyFont="1" applyFill="1" applyAlignment="1">
      <alignment horizontal="left" vertical="top" wrapText="1"/>
    </xf>
    <xf numFmtId="0" fontId="9" fillId="3" borderId="2" xfId="0" applyFont="1" applyFill="1" applyBorder="1" applyAlignment="1">
      <alignment horizontal="center"/>
    </xf>
    <xf numFmtId="0" fontId="3" fillId="4" borderId="0" xfId="0" applyFont="1" applyFill="1" applyAlignment="1">
      <alignment horizontal="left"/>
    </xf>
    <xf numFmtId="0" fontId="9" fillId="6" borderId="2" xfId="0" applyFont="1" applyFill="1" applyBorder="1" applyAlignment="1">
      <alignment horizontal="center"/>
    </xf>
    <xf numFmtId="0" fontId="22" fillId="0" borderId="27" xfId="0" applyFont="1" applyBorder="1" applyAlignment="1">
      <alignment horizontal="center" wrapText="1"/>
    </xf>
    <xf numFmtId="0" fontId="22" fillId="0" borderId="41" xfId="0" applyFont="1" applyBorder="1" applyAlignment="1">
      <alignment horizontal="center" wrapText="1"/>
    </xf>
    <xf numFmtId="0" fontId="22" fillId="0" borderId="28" xfId="0" applyFont="1" applyBorder="1" applyAlignment="1">
      <alignment horizontal="center" wrapText="1"/>
    </xf>
    <xf numFmtId="0" fontId="0" fillId="4" borderId="0" xfId="0" applyFont="1" applyFill="1" applyAlignment="1">
      <alignment horizontal="left" vertical="center"/>
    </xf>
    <xf numFmtId="0" fontId="0" fillId="4" borderId="0" xfId="0" applyFont="1" applyFill="1" applyAlignment="1">
      <alignment horizontal="left" vertical="center" wrapText="1"/>
    </xf>
    <xf numFmtId="0" fontId="21" fillId="0" borderId="12" xfId="0" applyFont="1" applyBorder="1" applyAlignment="1">
      <alignment horizontal="center" vertical="center" wrapText="1"/>
    </xf>
    <xf numFmtId="0" fontId="21" fillId="0" borderId="18" xfId="0" applyFont="1" applyBorder="1" applyAlignment="1">
      <alignment horizontal="center" vertical="center" wrapText="1"/>
    </xf>
    <xf numFmtId="164" fontId="7" fillId="7" borderId="13" xfId="0" applyNumberFormat="1" applyFont="1" applyFill="1" applyBorder="1" applyAlignment="1" applyProtection="1">
      <alignment horizontal="center" vertical="center" wrapText="1"/>
      <protection locked="0"/>
    </xf>
    <xf numFmtId="164" fontId="7" fillId="7" borderId="19" xfId="0" applyNumberFormat="1" applyFont="1" applyFill="1" applyBorder="1" applyAlignment="1" applyProtection="1">
      <alignment horizontal="center" vertical="center" wrapText="1"/>
      <protection locked="0"/>
    </xf>
    <xf numFmtId="1" fontId="7" fillId="7" borderId="17" xfId="0" applyNumberFormat="1" applyFont="1" applyFill="1" applyBorder="1" applyAlignment="1" applyProtection="1">
      <alignment horizontal="center" vertical="center" wrapText="1"/>
      <protection locked="0"/>
    </xf>
    <xf numFmtId="1" fontId="7" fillId="7" borderId="20" xfId="0" applyNumberFormat="1" applyFont="1" applyFill="1" applyBorder="1" applyAlignment="1" applyProtection="1">
      <alignment horizontal="center" vertical="center" wrapText="1"/>
      <protection locked="0"/>
    </xf>
    <xf numFmtId="0" fontId="23" fillId="44" borderId="8" xfId="0" applyFont="1" applyFill="1" applyBorder="1" applyAlignment="1">
      <alignment horizontal="center" vertical="center"/>
    </xf>
    <xf numFmtId="0" fontId="23" fillId="44" borderId="0" xfId="0" applyFont="1" applyFill="1" applyBorder="1" applyAlignment="1">
      <alignment horizontal="center" vertic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9" defaultPivotStyle="PivotStyleLight16"/>
  <colors>
    <mruColors>
      <color rgb="FF808080"/>
      <color rgb="FF990099"/>
      <color rgb="FFCC3300"/>
      <color rgb="FFFF6600"/>
      <color rgb="FFFF9900"/>
      <color rgb="FFCC66FF"/>
      <color rgb="FF990033"/>
      <color rgb="FFFF0066"/>
      <color rgb="FF9900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1</xdr:col>
      <xdr:colOff>241539</xdr:colOff>
      <xdr:row>6</xdr:row>
      <xdr:rowOff>126518</xdr:rowOff>
    </xdr:from>
    <xdr:to>
      <xdr:col>9</xdr:col>
      <xdr:colOff>667109</xdr:colOff>
      <xdr:row>34</xdr:row>
      <xdr:rowOff>116996</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2679" y="1886307"/>
          <a:ext cx="7959306" cy="51528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836757</xdr:colOff>
      <xdr:row>10</xdr:row>
      <xdr:rowOff>29567</xdr:rowOff>
    </xdr:from>
    <xdr:to>
      <xdr:col>10</xdr:col>
      <xdr:colOff>378150</xdr:colOff>
      <xdr:row>25</xdr:row>
      <xdr:rowOff>80513</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5324" y="2513975"/>
          <a:ext cx="2232834" cy="2811398"/>
        </a:xfrm>
        <a:prstGeom prst="rect">
          <a:avLst/>
        </a:prstGeom>
      </xdr:spPr>
    </xdr:pic>
    <xdr:clientData/>
  </xdr:twoCellAnchor>
  <xdr:twoCellAnchor editAs="oneCell">
    <xdr:from>
      <xdr:col>0</xdr:col>
      <xdr:colOff>347926</xdr:colOff>
      <xdr:row>6</xdr:row>
      <xdr:rowOff>138021</xdr:rowOff>
    </xdr:from>
    <xdr:to>
      <xdr:col>7</xdr:col>
      <xdr:colOff>667102</xdr:colOff>
      <xdr:row>30</xdr:row>
      <xdr:rowOff>68648</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7926" y="1886308"/>
          <a:ext cx="6817743" cy="4347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13490</xdr:colOff>
      <xdr:row>6</xdr:row>
      <xdr:rowOff>114300</xdr:rowOff>
    </xdr:from>
    <xdr:to>
      <xdr:col>8</xdr:col>
      <xdr:colOff>237395</xdr:colOff>
      <xdr:row>30</xdr:row>
      <xdr:rowOff>44566</xdr:rowOff>
    </xdr:to>
    <xdr:pic>
      <xdr:nvPicPr>
        <xdr:cNvPr id="8" name="Picture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2640" y="1847850"/>
          <a:ext cx="6558030" cy="427366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0099"/>
  </sheetPr>
  <dimension ref="A1:U80"/>
  <sheetViews>
    <sheetView showGridLines="0" showRowColHeaders="0" tabSelected="1" zoomScaleNormal="100" workbookViewId="0">
      <selection activeCell="B4" sqref="B4:B5"/>
    </sheetView>
  </sheetViews>
  <sheetFormatPr baseColWidth="10" defaultColWidth="8.83203125" defaultRowHeight="15" x14ac:dyDescent="0.2"/>
  <cols>
    <col min="1" max="1" width="12.33203125" customWidth="1"/>
    <col min="2" max="2" width="20.5" customWidth="1"/>
    <col min="3" max="3" width="12.6640625" customWidth="1"/>
    <col min="4" max="5" width="10.5" customWidth="1"/>
    <col min="6" max="9" width="13.5" customWidth="1"/>
    <col min="10" max="10" width="11.5" customWidth="1"/>
    <col min="11" max="11" width="13.5" customWidth="1"/>
    <col min="12" max="13" width="9" customWidth="1"/>
    <col min="14" max="14" width="21" hidden="1" customWidth="1"/>
    <col min="15" max="15" width="5.33203125" hidden="1" customWidth="1"/>
    <col min="16" max="16" width="11.5" hidden="1" customWidth="1"/>
    <col min="17" max="17" width="12.1640625" hidden="1" customWidth="1"/>
    <col min="18" max="18" width="22.5" hidden="1" customWidth="1"/>
    <col min="19" max="19" width="9" hidden="1" customWidth="1"/>
    <col min="20" max="20" width="9" customWidth="1"/>
    <col min="21" max="28" width="9.1640625" customWidth="1"/>
  </cols>
  <sheetData>
    <row r="1" spans="1:21" ht="24.5" customHeight="1" thickTop="1" x14ac:dyDescent="0.2">
      <c r="A1" s="106" t="s">
        <v>51</v>
      </c>
      <c r="B1" s="107"/>
      <c r="C1" s="107"/>
      <c r="D1" s="107"/>
      <c r="E1" s="107"/>
      <c r="F1" s="107"/>
      <c r="G1" s="107"/>
      <c r="H1" s="107"/>
      <c r="I1" s="107"/>
      <c r="J1" s="107"/>
      <c r="K1" s="108"/>
    </row>
    <row r="2" spans="1:21" ht="13" customHeight="1" x14ac:dyDescent="0.2">
      <c r="A2" s="93"/>
      <c r="B2" s="94"/>
      <c r="C2" s="94"/>
      <c r="D2" s="124" t="s">
        <v>22</v>
      </c>
      <c r="E2" s="124"/>
      <c r="F2" s="124"/>
      <c r="G2" s="124"/>
      <c r="H2" s="124"/>
      <c r="I2" s="125" t="s">
        <v>28</v>
      </c>
      <c r="J2" s="125"/>
      <c r="K2" s="126"/>
    </row>
    <row r="3" spans="1:21" ht="40.75" customHeight="1" x14ac:dyDescent="0.2">
      <c r="A3" s="3"/>
      <c r="B3" s="10" t="s">
        <v>6</v>
      </c>
      <c r="C3" s="101" t="s">
        <v>54</v>
      </c>
      <c r="D3" s="127" t="s">
        <v>27</v>
      </c>
      <c r="E3" s="128"/>
      <c r="F3" s="11" t="s">
        <v>12</v>
      </c>
      <c r="G3" s="6" t="s">
        <v>24</v>
      </c>
      <c r="H3" s="8" t="s">
        <v>13</v>
      </c>
      <c r="I3" s="26" t="s">
        <v>19</v>
      </c>
      <c r="J3" s="27" t="s">
        <v>20</v>
      </c>
      <c r="K3" s="28" t="s">
        <v>21</v>
      </c>
      <c r="N3" s="67" t="s">
        <v>9</v>
      </c>
      <c r="O3" s="67" t="s">
        <v>39</v>
      </c>
      <c r="P3" s="68" t="s">
        <v>40</v>
      </c>
      <c r="Q3" s="75" t="s">
        <v>41</v>
      </c>
      <c r="R3" s="68" t="s">
        <v>42</v>
      </c>
    </row>
    <row r="4" spans="1:21" ht="19.25" customHeight="1" x14ac:dyDescent="0.2">
      <c r="A4" s="112" t="s">
        <v>33</v>
      </c>
      <c r="B4" s="114" t="s">
        <v>45</v>
      </c>
      <c r="C4" s="116" t="s">
        <v>29</v>
      </c>
      <c r="D4" s="32" t="s">
        <v>0</v>
      </c>
      <c r="E4" s="33">
        <f>+F4+G4+H4</f>
        <v>19.32</v>
      </c>
      <c r="F4" s="34">
        <f>+I4+0.75</f>
        <v>9.5</v>
      </c>
      <c r="G4" s="35">
        <f>+J4</f>
        <v>0.32</v>
      </c>
      <c r="H4" s="33">
        <f>+K4+0.75</f>
        <v>9.5</v>
      </c>
      <c r="I4" s="36">
        <f>IF($B$4=$N$4,$P$4,(IF($B$4=$N$5,$P$5)))</f>
        <v>8.75</v>
      </c>
      <c r="J4" s="37">
        <f>IF($C$4=$N$10,$O$10,(IF($C$4=$N$11,$O$11,(IF($C$4=$N$12,$O$12,(IF($C$4=$N$13,$O$13,(IF($C$4=$N$14,$O$14,(IF($C$4=$N$15,$O$15,(IF($C$4=$N$16,$O$16,(IF($C$4=$N$17,$O$17)))))))))))))))</f>
        <v>0.32</v>
      </c>
      <c r="K4" s="38">
        <f>+I4</f>
        <v>8.75</v>
      </c>
      <c r="N4" s="24" t="s">
        <v>45</v>
      </c>
      <c r="O4" s="25" t="s">
        <v>43</v>
      </c>
      <c r="P4" s="72">
        <v>8.75</v>
      </c>
      <c r="Q4" s="72">
        <v>11.25</v>
      </c>
      <c r="R4" s="73" t="s">
        <v>50</v>
      </c>
    </row>
    <row r="5" spans="1:21" ht="19.25" customHeight="1" thickBot="1" x14ac:dyDescent="0.25">
      <c r="A5" s="113"/>
      <c r="B5" s="115"/>
      <c r="C5" s="117"/>
      <c r="D5" s="39" t="s">
        <v>1</v>
      </c>
      <c r="E5" s="46">
        <f>+F5</f>
        <v>12.75</v>
      </c>
      <c r="F5" s="40">
        <f>I5+1.5</f>
        <v>12.75</v>
      </c>
      <c r="G5" s="41">
        <f>+H5</f>
        <v>12.75</v>
      </c>
      <c r="H5" s="42">
        <f>+K5+1.5</f>
        <v>12.75</v>
      </c>
      <c r="I5" s="43">
        <f>IF($B$4=$N$4,$Q$4,(IF($B$4=$N$5,$Q$5)))</f>
        <v>11.25</v>
      </c>
      <c r="J5" s="44">
        <f>+I5</f>
        <v>11.25</v>
      </c>
      <c r="K5" s="45">
        <f>+I5</f>
        <v>11.25</v>
      </c>
      <c r="N5" s="69" t="s">
        <v>46</v>
      </c>
      <c r="O5" s="70" t="s">
        <v>43</v>
      </c>
      <c r="P5" s="71">
        <v>9.25</v>
      </c>
      <c r="Q5" s="71">
        <v>12.25</v>
      </c>
      <c r="R5" s="74" t="s">
        <v>50</v>
      </c>
    </row>
    <row r="6" spans="1:21" ht="22.75" customHeight="1" thickTop="1" x14ac:dyDescent="0.2">
      <c r="A6" s="31"/>
      <c r="B6" s="121" t="s">
        <v>32</v>
      </c>
      <c r="C6" s="121"/>
      <c r="D6" s="31"/>
      <c r="E6" s="31"/>
      <c r="F6" s="31"/>
      <c r="G6" s="31"/>
      <c r="H6" s="18"/>
      <c r="I6" s="18"/>
      <c r="J6" s="18"/>
      <c r="K6" s="18"/>
    </row>
    <row r="7" spans="1:21" ht="14.25" customHeight="1" thickBot="1" x14ac:dyDescent="0.25">
      <c r="A7" s="21"/>
      <c r="B7" s="22"/>
      <c r="C7" s="23"/>
      <c r="D7" s="19"/>
      <c r="E7" s="20"/>
      <c r="F7" s="20"/>
      <c r="G7" s="20"/>
      <c r="H7" s="20"/>
      <c r="I7" s="20"/>
      <c r="J7" s="20"/>
      <c r="K7" s="20"/>
    </row>
    <row r="8" spans="1:21" ht="14.25" customHeight="1" thickTop="1" x14ac:dyDescent="0.2">
      <c r="A8" s="4"/>
      <c r="B8" s="4"/>
      <c r="C8" s="4"/>
      <c r="D8" s="4"/>
      <c r="E8" s="4"/>
      <c r="F8" s="122"/>
      <c r="G8" s="122"/>
      <c r="H8" s="122"/>
      <c r="I8" s="122"/>
      <c r="J8" s="122"/>
      <c r="K8" s="122"/>
      <c r="N8" s="109" t="s">
        <v>56</v>
      </c>
      <c r="O8" s="110"/>
      <c r="P8" s="110"/>
      <c r="Q8" s="111"/>
    </row>
    <row r="9" spans="1:21" ht="14.25" customHeight="1" x14ac:dyDescent="0.2">
      <c r="A9" s="4"/>
      <c r="B9" s="4"/>
      <c r="C9" s="4"/>
      <c r="D9" s="4"/>
      <c r="E9" s="4"/>
      <c r="F9" s="12"/>
      <c r="G9" s="13"/>
      <c r="H9" s="14"/>
      <c r="I9" s="12"/>
      <c r="J9" s="13"/>
      <c r="K9" s="14"/>
      <c r="N9" s="50" t="s">
        <v>7</v>
      </c>
      <c r="O9" s="49" t="s">
        <v>8</v>
      </c>
      <c r="P9" s="56"/>
      <c r="Q9" s="57"/>
    </row>
    <row r="10" spans="1:21" ht="14.25" customHeight="1" x14ac:dyDescent="0.2">
      <c r="A10" s="4"/>
      <c r="B10" s="4"/>
      <c r="C10" s="4"/>
      <c r="D10" s="4"/>
      <c r="E10" s="4"/>
      <c r="F10" s="15"/>
      <c r="G10" s="66"/>
      <c r="H10" s="16"/>
      <c r="I10" s="15"/>
      <c r="J10" s="17"/>
      <c r="K10" s="16"/>
      <c r="N10" s="51" t="s">
        <v>29</v>
      </c>
      <c r="O10" s="52">
        <v>0.32</v>
      </c>
      <c r="P10" s="56"/>
      <c r="Q10" s="58"/>
    </row>
    <row r="11" spans="1:21" ht="14.25" customHeight="1" x14ac:dyDescent="0.2">
      <c r="A11" s="4"/>
      <c r="B11" s="4"/>
      <c r="C11" s="4"/>
      <c r="D11" s="4"/>
      <c r="E11" s="4"/>
      <c r="F11" s="15"/>
      <c r="G11" s="66"/>
      <c r="H11" s="16"/>
      <c r="I11" s="15"/>
      <c r="J11" s="66"/>
      <c r="K11" s="16"/>
      <c r="N11" s="53" t="s">
        <v>38</v>
      </c>
      <c r="O11" s="52">
        <v>0.4</v>
      </c>
      <c r="P11" s="59"/>
      <c r="Q11" s="60"/>
    </row>
    <row r="12" spans="1:21" ht="14.25" customHeight="1" x14ac:dyDescent="0.2">
      <c r="A12" s="4"/>
      <c r="B12" s="4"/>
      <c r="C12" s="4"/>
      <c r="D12" s="4"/>
      <c r="E12" s="4"/>
      <c r="F12" s="15"/>
      <c r="G12" s="66"/>
      <c r="H12" s="16"/>
      <c r="I12" s="15"/>
      <c r="J12" s="66"/>
      <c r="K12" s="16"/>
      <c r="M12" s="29"/>
      <c r="N12" s="53" t="s">
        <v>57</v>
      </c>
      <c r="O12" s="52">
        <v>0.5</v>
      </c>
      <c r="P12" s="56"/>
      <c r="Q12" s="60"/>
      <c r="U12" s="29"/>
    </row>
    <row r="13" spans="1:21" ht="14.25" customHeight="1" x14ac:dyDescent="0.2">
      <c r="A13" s="4"/>
      <c r="B13" s="4"/>
      <c r="C13" s="4"/>
      <c r="D13" s="4"/>
      <c r="E13" s="4"/>
      <c r="F13" s="15"/>
      <c r="G13" s="66"/>
      <c r="H13" s="16"/>
      <c r="I13" s="15"/>
      <c r="J13" s="66"/>
      <c r="K13" s="16"/>
      <c r="N13" s="53" t="s">
        <v>58</v>
      </c>
      <c r="O13" s="52">
        <v>0.6</v>
      </c>
      <c r="P13" s="56"/>
      <c r="Q13" s="60"/>
    </row>
    <row r="14" spans="1:21" ht="14.25" customHeight="1" x14ac:dyDescent="0.2">
      <c r="A14" s="4"/>
      <c r="B14" s="4"/>
      <c r="C14" s="4"/>
      <c r="D14" s="4"/>
      <c r="E14" s="4"/>
      <c r="F14" s="15"/>
      <c r="G14" s="66"/>
      <c r="H14" s="16"/>
      <c r="I14" s="15"/>
      <c r="J14" s="123"/>
      <c r="K14" s="123"/>
      <c r="N14" s="53" t="s">
        <v>59</v>
      </c>
      <c r="O14" s="52">
        <v>0.7</v>
      </c>
      <c r="P14" s="56"/>
      <c r="Q14" s="60"/>
    </row>
    <row r="15" spans="1:21" ht="14.25" customHeight="1" x14ac:dyDescent="0.2">
      <c r="A15" s="4"/>
      <c r="B15" s="4"/>
      <c r="C15" s="4"/>
      <c r="D15" s="5"/>
      <c r="E15" s="5"/>
      <c r="F15" s="15"/>
      <c r="G15" s="66"/>
      <c r="H15" s="16"/>
      <c r="I15" s="5"/>
      <c r="J15" s="5"/>
      <c r="K15" s="5"/>
      <c r="N15" s="53" t="s">
        <v>60</v>
      </c>
      <c r="O15" s="52">
        <v>0.8</v>
      </c>
      <c r="P15" s="61"/>
      <c r="Q15" s="62"/>
    </row>
    <row r="16" spans="1:21" ht="14.25" customHeight="1" x14ac:dyDescent="0.2">
      <c r="A16" s="4"/>
      <c r="B16" s="4"/>
      <c r="C16" s="4"/>
      <c r="D16" s="4"/>
      <c r="E16" s="4"/>
      <c r="F16" s="15"/>
      <c r="G16" s="66"/>
      <c r="H16" s="16"/>
      <c r="I16" s="5"/>
      <c r="J16" s="5"/>
      <c r="K16" s="5"/>
      <c r="N16" s="53" t="s">
        <v>61</v>
      </c>
      <c r="O16" s="52">
        <v>0.9</v>
      </c>
      <c r="P16" s="61"/>
      <c r="Q16" s="62"/>
    </row>
    <row r="17" spans="1:17" ht="14.25" customHeight="1" thickBot="1" x14ac:dyDescent="0.25">
      <c r="A17" s="4"/>
      <c r="B17" s="4"/>
      <c r="C17" s="4"/>
      <c r="D17" s="4"/>
      <c r="E17" s="4"/>
      <c r="F17" s="15"/>
      <c r="G17" s="66"/>
      <c r="H17" s="16"/>
      <c r="I17" s="5"/>
      <c r="J17" s="5"/>
      <c r="K17" s="5"/>
      <c r="N17" s="54" t="s">
        <v>62</v>
      </c>
      <c r="O17" s="55">
        <v>1</v>
      </c>
      <c r="P17" s="63"/>
      <c r="Q17" s="64"/>
    </row>
    <row r="18" spans="1:17" ht="14.25" customHeight="1" thickTop="1" x14ac:dyDescent="0.2">
      <c r="A18" s="4"/>
      <c r="B18" s="4"/>
      <c r="C18" s="4"/>
      <c r="D18" s="5"/>
      <c r="E18" s="5"/>
      <c r="F18" s="15"/>
      <c r="G18" s="66"/>
      <c r="H18" s="16"/>
      <c r="I18" s="5"/>
      <c r="J18" s="5"/>
      <c r="K18" s="5"/>
    </row>
    <row r="19" spans="1:17" ht="14.25" customHeight="1" x14ac:dyDescent="0.2">
      <c r="A19" s="4"/>
      <c r="B19" s="4"/>
      <c r="C19" s="4"/>
      <c r="D19" s="2"/>
      <c r="E19" s="1"/>
      <c r="F19" s="1"/>
      <c r="G19" s="1"/>
      <c r="H19" s="1"/>
      <c r="I19" s="1"/>
      <c r="J19" s="1"/>
      <c r="K19" s="1"/>
    </row>
    <row r="20" spans="1:17" ht="14.25" customHeight="1" x14ac:dyDescent="0.2"/>
    <row r="21" spans="1:17" ht="14.25" customHeight="1" x14ac:dyDescent="0.2">
      <c r="K21" s="7"/>
    </row>
    <row r="22" spans="1:17" ht="14.25" customHeight="1" x14ac:dyDescent="0.2">
      <c r="K22" s="7"/>
    </row>
    <row r="23" spans="1:17" ht="14.25" customHeight="1" x14ac:dyDescent="0.2">
      <c r="K23" s="7"/>
    </row>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spans="2:18" ht="14.25" customHeight="1" x14ac:dyDescent="0.2">
      <c r="R33" s="29"/>
    </row>
    <row r="35" spans="2:18" s="29" customFormat="1" ht="14.25" customHeight="1" x14ac:dyDescent="0.2">
      <c r="M35"/>
      <c r="N35"/>
      <c r="O35"/>
      <c r="P35"/>
      <c r="Q35"/>
      <c r="R35"/>
    </row>
    <row r="36" spans="2:18" x14ac:dyDescent="0.2">
      <c r="B36" s="120" t="s">
        <v>14</v>
      </c>
      <c r="C36" s="120"/>
      <c r="D36" s="120"/>
      <c r="E36" s="120"/>
      <c r="F36" s="120"/>
      <c r="G36" s="120"/>
      <c r="H36" s="120"/>
      <c r="I36" s="120"/>
    </row>
    <row r="37" spans="2:18" ht="14.25" customHeight="1" x14ac:dyDescent="0.2">
      <c r="B37" s="119" t="s">
        <v>16</v>
      </c>
      <c r="C37" s="119"/>
      <c r="D37" s="119"/>
      <c r="E37" s="119"/>
      <c r="F37" s="119"/>
      <c r="G37" s="119"/>
      <c r="H37" s="119"/>
      <c r="I37" s="119"/>
    </row>
    <row r="38" spans="2:18" ht="14.25" customHeight="1" x14ac:dyDescent="0.2">
      <c r="B38" s="119" t="s">
        <v>15</v>
      </c>
      <c r="C38" s="119"/>
      <c r="D38" s="119"/>
      <c r="E38" s="119"/>
      <c r="F38" s="119"/>
      <c r="G38" s="119"/>
      <c r="H38" s="119"/>
      <c r="I38" s="119"/>
    </row>
    <row r="39" spans="2:18" ht="14.25" customHeight="1" x14ac:dyDescent="0.2">
      <c r="B39" s="119" t="s">
        <v>37</v>
      </c>
      <c r="C39" s="119"/>
      <c r="D39" s="119"/>
      <c r="E39" s="119"/>
      <c r="F39" s="119"/>
      <c r="G39" s="119"/>
      <c r="H39" s="119"/>
      <c r="I39" s="119"/>
    </row>
    <row r="40" spans="2:18" x14ac:dyDescent="0.2">
      <c r="B40" s="120" t="s">
        <v>31</v>
      </c>
      <c r="C40" s="120"/>
      <c r="D40" s="120"/>
      <c r="E40" s="120"/>
      <c r="F40" s="120"/>
      <c r="G40" s="120"/>
      <c r="H40" s="120"/>
      <c r="I40" s="120"/>
    </row>
    <row r="41" spans="2:18" x14ac:dyDescent="0.2">
      <c r="B41" s="118" t="s">
        <v>30</v>
      </c>
      <c r="C41" s="118"/>
      <c r="D41" s="118"/>
      <c r="E41" s="118"/>
      <c r="F41" s="118"/>
      <c r="G41" s="118"/>
      <c r="H41" s="118"/>
      <c r="I41" s="118"/>
      <c r="J41" s="118"/>
    </row>
    <row r="42" spans="2:18" x14ac:dyDescent="0.2">
      <c r="B42" s="118"/>
      <c r="C42" s="118"/>
      <c r="D42" s="118"/>
      <c r="E42" s="118"/>
      <c r="F42" s="118"/>
      <c r="G42" s="118"/>
      <c r="H42" s="118"/>
      <c r="I42" s="118"/>
      <c r="J42" s="118"/>
      <c r="K42" s="30" t="s">
        <v>55</v>
      </c>
    </row>
    <row r="49" spans="3:3" x14ac:dyDescent="0.2">
      <c r="C49" s="100"/>
    </row>
    <row r="50" spans="3:3" ht="14.25" customHeight="1" x14ac:dyDescent="0.2">
      <c r="C50" s="100"/>
    </row>
    <row r="51" spans="3:3" ht="14.25" customHeight="1" x14ac:dyDescent="0.2">
      <c r="C51" s="100"/>
    </row>
    <row r="52" spans="3:3" ht="14.25" customHeight="1" x14ac:dyDescent="0.2">
      <c r="C52" s="100"/>
    </row>
    <row r="53" spans="3:3" ht="14.25" customHeight="1" x14ac:dyDescent="0.2"/>
    <row r="80" ht="14.25" customHeight="1" x14ac:dyDescent="0.2"/>
  </sheetData>
  <sheetProtection algorithmName="SHA-512" hashValue="DJPS6tBfXz76BLAwt5rePOMJmhxwPeQr4PZk8UJupGWlkaZiBdSg1hsbhFzTz4QKv5AT6XKzNbS0NJTb+4Ot7Q==" saltValue="1DzaYCLdYfC3CKR5quXjnQ==" spinCount="100000" sheet="1" objects="1" scenarios="1" selectLockedCells="1"/>
  <mergeCells count="18">
    <mergeCell ref="B36:I36"/>
    <mergeCell ref="B6:C6"/>
    <mergeCell ref="F8:H8"/>
    <mergeCell ref="J14:K14"/>
    <mergeCell ref="D2:H2"/>
    <mergeCell ref="I2:K2"/>
    <mergeCell ref="D3:E3"/>
    <mergeCell ref="I8:K8"/>
    <mergeCell ref="B41:J42"/>
    <mergeCell ref="B37:I37"/>
    <mergeCell ref="B38:I38"/>
    <mergeCell ref="B39:I39"/>
    <mergeCell ref="B40:I40"/>
    <mergeCell ref="A1:K1"/>
    <mergeCell ref="N8:Q8"/>
    <mergeCell ref="A4:A5"/>
    <mergeCell ref="B4:B5"/>
    <mergeCell ref="C4:C5"/>
  </mergeCells>
  <dataValidations count="3">
    <dataValidation type="list" allowBlank="1" showInputMessage="1" showErrorMessage="1" sqref="C4:C5" xr:uid="{00000000-0002-0000-0000-000000000000}">
      <formula1>$N$10:$N$17</formula1>
    </dataValidation>
    <dataValidation type="list" allowBlank="1" showInputMessage="1" showErrorMessage="1" sqref="C7" xr:uid="{00000000-0002-0000-0000-000001000000}">
      <formula1>#REF!</formula1>
    </dataValidation>
    <dataValidation type="list" allowBlank="1" showInputMessage="1" showErrorMessage="1" sqref="B4:B5" xr:uid="{00000000-0002-0000-0000-000002000000}">
      <formula1>$N$4:$N$5</formula1>
    </dataValidation>
  </dataValidations>
  <pageMargins left="0.7" right="0.7" top="0.75" bottom="0.75" header="0.3" footer="0.3"/>
  <pageSetup orientation="portrait" horizontalDpi="300" verticalDpi="300" r:id="rId1"/>
  <ignoredErrors>
    <ignoredError sqref="G4 F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08080"/>
  </sheetPr>
  <dimension ref="A1:W80"/>
  <sheetViews>
    <sheetView showGridLines="0" showRowColHeaders="0" zoomScaleNormal="100" workbookViewId="0">
      <selection activeCell="B4" sqref="B4:B5"/>
    </sheetView>
  </sheetViews>
  <sheetFormatPr baseColWidth="10" defaultColWidth="9" defaultRowHeight="15" x14ac:dyDescent="0.2"/>
  <cols>
    <col min="1" max="1" width="12.33203125" style="100" customWidth="1"/>
    <col min="2" max="2" width="20.5" style="100" customWidth="1"/>
    <col min="3" max="3" width="12.6640625" style="100" customWidth="1"/>
    <col min="4" max="5" width="10.5" style="100" customWidth="1"/>
    <col min="6" max="9" width="13.5" style="100" customWidth="1"/>
    <col min="10" max="10" width="11.5" style="100" customWidth="1"/>
    <col min="11" max="11" width="13.5" style="100" customWidth="1"/>
    <col min="12" max="13" width="9" style="100" customWidth="1"/>
    <col min="14" max="14" width="43.33203125" style="100" hidden="1" customWidth="1"/>
    <col min="15" max="15" width="5.33203125" style="100" hidden="1" customWidth="1"/>
    <col min="16" max="16" width="11.5" style="100" hidden="1" customWidth="1"/>
    <col min="17" max="17" width="12.1640625" style="100" hidden="1" customWidth="1"/>
    <col min="18" max="18" width="22.5" style="100" hidden="1" customWidth="1"/>
    <col min="19" max="19" width="9" style="100" hidden="1" customWidth="1"/>
    <col min="20" max="20" width="9" style="100" customWidth="1"/>
    <col min="21" max="31" width="9.1640625" style="100" customWidth="1"/>
    <col min="32" max="16384" width="9" style="100"/>
  </cols>
  <sheetData>
    <row r="1" spans="1:18" ht="23.75" customHeight="1" x14ac:dyDescent="0.2">
      <c r="A1" s="144" t="s">
        <v>52</v>
      </c>
      <c r="B1" s="145"/>
      <c r="C1" s="145"/>
      <c r="D1" s="145"/>
      <c r="E1" s="145"/>
      <c r="F1" s="145"/>
      <c r="G1" s="145"/>
      <c r="H1" s="145"/>
      <c r="I1" s="145"/>
      <c r="J1" s="145"/>
      <c r="K1" s="145"/>
    </row>
    <row r="2" spans="1:18" ht="13" customHeight="1" x14ac:dyDescent="0.2">
      <c r="A2" s="96"/>
      <c r="B2" s="97"/>
      <c r="C2" s="97"/>
      <c r="D2" s="124" t="s">
        <v>22</v>
      </c>
      <c r="E2" s="124"/>
      <c r="F2" s="124"/>
      <c r="G2" s="124"/>
      <c r="H2" s="124"/>
      <c r="I2" s="132" t="s">
        <v>28</v>
      </c>
      <c r="J2" s="132"/>
      <c r="K2" s="132"/>
    </row>
    <row r="3" spans="1:18" ht="40.75" customHeight="1" x14ac:dyDescent="0.2">
      <c r="A3" s="3"/>
      <c r="B3" s="10" t="s">
        <v>6</v>
      </c>
      <c r="C3" s="65" t="s">
        <v>53</v>
      </c>
      <c r="D3" s="127" t="s">
        <v>26</v>
      </c>
      <c r="E3" s="128"/>
      <c r="F3" s="9" t="s">
        <v>11</v>
      </c>
      <c r="G3" s="6" t="s">
        <v>25</v>
      </c>
      <c r="H3" s="8" t="s">
        <v>10</v>
      </c>
      <c r="I3" s="26" t="s">
        <v>19</v>
      </c>
      <c r="J3" s="27" t="s">
        <v>23</v>
      </c>
      <c r="K3" s="28" t="s">
        <v>21</v>
      </c>
      <c r="N3" s="130" t="s">
        <v>47</v>
      </c>
      <c r="O3" s="130"/>
      <c r="P3" s="130"/>
      <c r="Q3" s="130"/>
      <c r="R3" s="130"/>
    </row>
    <row r="4" spans="1:18" ht="19.25" customHeight="1" x14ac:dyDescent="0.2">
      <c r="A4" s="138" t="s">
        <v>35</v>
      </c>
      <c r="B4" s="140" t="s">
        <v>45</v>
      </c>
      <c r="C4" s="142">
        <v>400</v>
      </c>
      <c r="D4" s="32" t="s">
        <v>0</v>
      </c>
      <c r="E4" s="33">
        <f>(+I4+J4+K4)+0.25</f>
        <v>18.32820105820106</v>
      </c>
      <c r="F4" s="34">
        <f>+I4+0.125</f>
        <v>8.625</v>
      </c>
      <c r="G4" s="35">
        <f>+J4</f>
        <v>1.0782010582010582</v>
      </c>
      <c r="H4" s="33">
        <f>+K4+0.125</f>
        <v>8.625</v>
      </c>
      <c r="I4" s="87">
        <f>IF($B$4=$N$4,$P$4,(IF($B$4=$N$4,$P$4,(IF($B$4=$N$5,$P$5)))))</f>
        <v>8.5</v>
      </c>
      <c r="J4" s="37">
        <f>+N9</f>
        <v>1.0782010582010582</v>
      </c>
      <c r="K4" s="38">
        <f>+I4</f>
        <v>8.5</v>
      </c>
      <c r="N4" s="76" t="s">
        <v>45</v>
      </c>
      <c r="O4" s="77" t="s">
        <v>44</v>
      </c>
      <c r="P4" s="78">
        <v>8.5</v>
      </c>
      <c r="Q4" s="78">
        <v>11</v>
      </c>
      <c r="R4" s="89" t="s">
        <v>50</v>
      </c>
    </row>
    <row r="5" spans="1:18" ht="19.25" customHeight="1" thickBot="1" x14ac:dyDescent="0.25">
      <c r="A5" s="139"/>
      <c r="B5" s="141"/>
      <c r="C5" s="143"/>
      <c r="D5" s="39" t="s">
        <v>1</v>
      </c>
      <c r="E5" s="42">
        <f>+F5</f>
        <v>11.25</v>
      </c>
      <c r="F5" s="40">
        <f>+I5+0.25</f>
        <v>11.25</v>
      </c>
      <c r="G5" s="41">
        <f>+J5+0.25</f>
        <v>11.25</v>
      </c>
      <c r="H5" s="42">
        <f>+K5+0.25</f>
        <v>11.25</v>
      </c>
      <c r="I5" s="88">
        <f>IF($B$4=$N$4,$Q$4,(IF($B$4=$N$4,$Q$4,(IF($B$4=$N$5,$Q$5)))))</f>
        <v>11</v>
      </c>
      <c r="J5" s="44">
        <f>+I5</f>
        <v>11</v>
      </c>
      <c r="K5" s="45">
        <f>+I5</f>
        <v>11</v>
      </c>
      <c r="N5" s="79" t="s">
        <v>46</v>
      </c>
      <c r="O5" s="80" t="s">
        <v>44</v>
      </c>
      <c r="P5" s="81">
        <v>9</v>
      </c>
      <c r="Q5" s="81">
        <v>12</v>
      </c>
      <c r="R5" s="105" t="s">
        <v>50</v>
      </c>
    </row>
    <row r="6" spans="1:18" ht="22.75" customHeight="1" thickTop="1" thickBot="1" x14ac:dyDescent="0.25">
      <c r="A6" s="47"/>
      <c r="B6" s="48" t="s">
        <v>34</v>
      </c>
      <c r="C6" s="48" t="s">
        <v>64</v>
      </c>
      <c r="D6" s="47"/>
      <c r="E6" s="47"/>
      <c r="F6" s="47"/>
      <c r="G6" s="47"/>
      <c r="H6" s="18"/>
      <c r="I6" s="20"/>
      <c r="J6" s="20"/>
      <c r="K6" s="20"/>
    </row>
    <row r="7" spans="1:18" ht="14.25" customHeight="1" x14ac:dyDescent="0.2">
      <c r="A7" s="21"/>
      <c r="B7" s="22"/>
      <c r="C7" s="23"/>
      <c r="D7" s="19"/>
      <c r="E7" s="20"/>
      <c r="F7" s="20"/>
      <c r="G7" s="20"/>
      <c r="H7" s="20"/>
      <c r="I7" s="20"/>
      <c r="J7" s="20"/>
      <c r="K7" s="20"/>
      <c r="N7" s="133" t="s">
        <v>49</v>
      </c>
      <c r="O7" s="134"/>
      <c r="P7" s="135"/>
    </row>
    <row r="8" spans="1:18" ht="14.25" customHeight="1" x14ac:dyDescent="0.2">
      <c r="A8" s="4"/>
      <c r="B8" s="4"/>
      <c r="C8" s="4"/>
      <c r="D8" s="4"/>
      <c r="E8" s="4"/>
      <c r="F8" s="122"/>
      <c r="G8" s="122"/>
      <c r="H8" s="122"/>
      <c r="I8" s="90"/>
      <c r="J8" s="90"/>
      <c r="K8" s="90"/>
      <c r="N8" s="99" t="s">
        <v>48</v>
      </c>
      <c r="O8" s="98" t="s">
        <v>2</v>
      </c>
      <c r="P8" s="95" t="s">
        <v>5</v>
      </c>
    </row>
    <row r="9" spans="1:18" ht="14.25" customHeight="1" x14ac:dyDescent="0.2">
      <c r="A9" s="4"/>
      <c r="B9" s="4"/>
      <c r="C9" s="4"/>
      <c r="D9" s="4"/>
      <c r="E9" s="4"/>
      <c r="F9" s="12"/>
      <c r="G9" s="13"/>
      <c r="H9" s="14"/>
      <c r="I9" s="14"/>
      <c r="J9" s="14"/>
      <c r="K9" s="14"/>
      <c r="N9" s="82">
        <f>(+C4/O9)+0.02</f>
        <v>1.0782010582010582</v>
      </c>
      <c r="O9" s="25">
        <v>378</v>
      </c>
      <c r="P9" s="83" t="s">
        <v>3</v>
      </c>
    </row>
    <row r="10" spans="1:18" ht="14.25" customHeight="1" thickBot="1" x14ac:dyDescent="0.25">
      <c r="A10" s="4"/>
      <c r="B10" s="4"/>
      <c r="C10" s="4"/>
      <c r="D10" s="4"/>
      <c r="E10" s="4"/>
      <c r="F10" s="15"/>
      <c r="G10" s="91"/>
      <c r="H10" s="16"/>
      <c r="I10" s="16"/>
      <c r="J10" s="16"/>
      <c r="K10" s="16"/>
      <c r="N10" s="84">
        <f>(+C42/O10)+0.02</f>
        <v>0.02</v>
      </c>
      <c r="O10" s="85">
        <v>500</v>
      </c>
      <c r="P10" s="86" t="s">
        <v>4</v>
      </c>
    </row>
    <row r="11" spans="1:18" ht="14.25" customHeight="1" x14ac:dyDescent="0.2">
      <c r="A11" s="4"/>
      <c r="B11" s="4"/>
      <c r="C11" s="4"/>
      <c r="D11" s="4"/>
      <c r="E11" s="4"/>
      <c r="F11" s="15"/>
      <c r="G11" s="91"/>
      <c r="H11" s="16"/>
      <c r="I11" s="16"/>
      <c r="J11" s="16"/>
      <c r="K11" s="16"/>
    </row>
    <row r="12" spans="1:18" ht="14.25" customHeight="1" x14ac:dyDescent="0.2">
      <c r="A12" s="4"/>
      <c r="B12" s="4"/>
      <c r="C12" s="4"/>
      <c r="D12" s="4"/>
      <c r="E12" s="4"/>
      <c r="F12" s="15"/>
      <c r="G12" s="91"/>
      <c r="H12" s="16"/>
      <c r="I12" s="16"/>
      <c r="J12" s="16"/>
      <c r="K12" s="16"/>
    </row>
    <row r="13" spans="1:18" ht="14.25" customHeight="1" x14ac:dyDescent="0.2">
      <c r="A13" s="4"/>
      <c r="B13" s="4"/>
      <c r="C13" s="4"/>
      <c r="D13" s="4"/>
      <c r="E13" s="4"/>
      <c r="F13" s="15"/>
      <c r="G13" s="91"/>
      <c r="H13" s="16"/>
      <c r="I13" s="16"/>
      <c r="J13" s="16"/>
      <c r="K13" s="16"/>
    </row>
    <row r="14" spans="1:18" ht="14.25" customHeight="1" x14ac:dyDescent="0.2">
      <c r="A14" s="4"/>
      <c r="B14" s="4"/>
      <c r="C14" s="4"/>
      <c r="D14" s="4"/>
      <c r="E14" s="4"/>
      <c r="F14" s="15"/>
      <c r="G14" s="91"/>
      <c r="H14" s="16"/>
      <c r="I14" s="16"/>
      <c r="J14" s="16"/>
      <c r="K14" s="16"/>
    </row>
    <row r="15" spans="1:18" ht="14.25" customHeight="1" x14ac:dyDescent="0.2">
      <c r="A15" s="4"/>
      <c r="B15" s="4"/>
      <c r="C15" s="4"/>
      <c r="D15" s="5"/>
      <c r="E15" s="5"/>
      <c r="F15" s="15"/>
      <c r="G15" s="91"/>
      <c r="H15" s="16"/>
      <c r="I15" s="16"/>
      <c r="J15" s="16"/>
      <c r="K15" s="16"/>
    </row>
    <row r="16" spans="1:18" ht="14.25" customHeight="1" x14ac:dyDescent="0.2">
      <c r="A16" s="4"/>
      <c r="B16" s="4"/>
      <c r="C16" s="4"/>
      <c r="D16" s="4"/>
      <c r="E16" s="4"/>
      <c r="F16" s="15"/>
      <c r="G16" s="91"/>
      <c r="H16" s="16"/>
      <c r="I16" s="16"/>
      <c r="J16" s="16"/>
      <c r="K16" s="16"/>
    </row>
    <row r="17" spans="1:11" ht="14.25" customHeight="1" x14ac:dyDescent="0.2">
      <c r="A17" s="4"/>
      <c r="B17" s="4"/>
      <c r="C17" s="4"/>
      <c r="D17" s="4"/>
      <c r="E17" s="4"/>
      <c r="F17" s="15"/>
      <c r="G17" s="91"/>
      <c r="H17" s="16"/>
      <c r="I17" s="16"/>
      <c r="J17" s="16"/>
      <c r="K17" s="16"/>
    </row>
    <row r="18" spans="1:11" ht="14.25" customHeight="1" x14ac:dyDescent="0.2">
      <c r="A18" s="4"/>
      <c r="B18" s="4"/>
      <c r="C18" s="4"/>
      <c r="D18" s="5"/>
      <c r="E18" s="5"/>
      <c r="F18" s="15"/>
      <c r="G18" s="91"/>
      <c r="H18" s="16"/>
      <c r="I18" s="16"/>
      <c r="J18" s="16"/>
      <c r="K18" s="16"/>
    </row>
    <row r="19" spans="1:11" ht="14.25" customHeight="1" x14ac:dyDescent="0.2">
      <c r="A19" s="4"/>
      <c r="B19" s="4"/>
      <c r="C19" s="4"/>
      <c r="D19" s="2"/>
      <c r="E19" s="1"/>
      <c r="F19" s="1"/>
      <c r="G19" s="1"/>
      <c r="H19" s="1"/>
      <c r="I19" s="1"/>
      <c r="J19" s="1"/>
      <c r="K19" s="1"/>
    </row>
    <row r="20" spans="1:11" ht="14.25" customHeight="1" x14ac:dyDescent="0.2"/>
    <row r="21" spans="1:11" ht="14.25" customHeight="1" x14ac:dyDescent="0.2"/>
    <row r="22" spans="1:11" ht="14.25" customHeight="1" x14ac:dyDescent="0.2"/>
    <row r="23" spans="1:11" ht="14.25" customHeight="1" x14ac:dyDescent="0.2"/>
    <row r="24" spans="1:11" ht="14.25" customHeight="1" x14ac:dyDescent="0.2"/>
    <row r="25" spans="1:11" ht="14.25" customHeight="1" x14ac:dyDescent="0.2"/>
    <row r="26" spans="1:11" ht="14.25" customHeight="1" x14ac:dyDescent="0.2"/>
    <row r="27" spans="1:11" ht="14.25" customHeight="1" x14ac:dyDescent="0.2"/>
    <row r="28" spans="1:11" ht="14.25" customHeight="1" x14ac:dyDescent="0.2"/>
    <row r="29" spans="1:11" ht="14.25" customHeight="1" x14ac:dyDescent="0.2"/>
    <row r="30" spans="1:11" ht="14.25" customHeight="1" x14ac:dyDescent="0.2"/>
    <row r="31" spans="1:11" ht="14.25" customHeight="1" x14ac:dyDescent="0.2"/>
    <row r="32" spans="1:11" ht="14.25" customHeight="1" x14ac:dyDescent="0.2">
      <c r="B32" s="92" t="s">
        <v>14</v>
      </c>
    </row>
    <row r="33" spans="2:23" ht="14.25" customHeight="1" x14ac:dyDescent="0.2">
      <c r="B33" s="136" t="s">
        <v>16</v>
      </c>
      <c r="C33" s="136"/>
      <c r="D33" s="136"/>
      <c r="E33" s="136"/>
      <c r="F33" s="136"/>
      <c r="G33" s="136"/>
      <c r="H33" s="136"/>
      <c r="I33" s="136"/>
    </row>
    <row r="34" spans="2:23" x14ac:dyDescent="0.2">
      <c r="B34" s="136" t="s">
        <v>15</v>
      </c>
      <c r="C34" s="136"/>
      <c r="D34" s="136"/>
      <c r="E34" s="136"/>
      <c r="F34" s="136"/>
      <c r="G34" s="136"/>
      <c r="H34" s="136"/>
      <c r="I34" s="136"/>
    </row>
    <row r="35" spans="2:23" s="29" customFormat="1" ht="14.25" customHeight="1" x14ac:dyDescent="0.2">
      <c r="B35" s="136" t="s">
        <v>37</v>
      </c>
      <c r="C35" s="136"/>
      <c r="D35" s="136"/>
      <c r="E35" s="136"/>
      <c r="F35" s="136"/>
      <c r="G35" s="136"/>
      <c r="H35" s="136"/>
      <c r="I35" s="136"/>
      <c r="J35" s="100"/>
      <c r="M35" s="100"/>
      <c r="N35" s="100"/>
      <c r="O35" s="100"/>
      <c r="P35" s="100"/>
      <c r="Q35" s="100"/>
      <c r="R35" s="100"/>
      <c r="S35" s="100"/>
      <c r="T35" s="100"/>
      <c r="U35" s="100"/>
      <c r="V35" s="100"/>
      <c r="W35" s="100"/>
    </row>
    <row r="36" spans="2:23" x14ac:dyDescent="0.2">
      <c r="B36" s="137" t="s">
        <v>36</v>
      </c>
      <c r="C36" s="137"/>
      <c r="D36" s="137"/>
      <c r="E36" s="137"/>
      <c r="F36" s="137"/>
      <c r="G36" s="137"/>
      <c r="H36" s="137"/>
      <c r="I36" s="137"/>
      <c r="J36" s="137"/>
    </row>
    <row r="37" spans="2:23" ht="14.25" customHeight="1" x14ac:dyDescent="0.2">
      <c r="B37" s="137"/>
      <c r="C37" s="137"/>
      <c r="D37" s="137"/>
      <c r="E37" s="137"/>
      <c r="F37" s="137"/>
      <c r="G37" s="137"/>
      <c r="H37" s="137"/>
      <c r="I37" s="137"/>
      <c r="J37" s="137"/>
    </row>
    <row r="38" spans="2:23" ht="14.25" customHeight="1" x14ac:dyDescent="0.2">
      <c r="B38" s="137"/>
      <c r="C38" s="137"/>
      <c r="D38" s="137"/>
      <c r="E38" s="137"/>
      <c r="F38" s="137"/>
      <c r="G38" s="137"/>
      <c r="H38" s="137"/>
      <c r="I38" s="137"/>
      <c r="J38" s="137"/>
      <c r="K38" s="30"/>
    </row>
    <row r="39" spans="2:23" ht="14.25" customHeight="1" x14ac:dyDescent="0.2"/>
    <row r="40" spans="2:23" x14ac:dyDescent="0.2">
      <c r="B40" s="131" t="s">
        <v>17</v>
      </c>
      <c r="C40" s="131"/>
      <c r="D40" s="131"/>
      <c r="E40" s="131"/>
      <c r="F40" s="131"/>
      <c r="G40" s="131"/>
      <c r="H40" s="131"/>
      <c r="I40" s="131"/>
    </row>
    <row r="41" spans="2:23" x14ac:dyDescent="0.2">
      <c r="B41" s="129" t="s">
        <v>18</v>
      </c>
      <c r="C41" s="129"/>
      <c r="D41" s="129"/>
      <c r="E41" s="129"/>
      <c r="F41" s="129"/>
      <c r="G41" s="129"/>
      <c r="H41" s="129"/>
      <c r="I41" s="129"/>
      <c r="J41" s="129"/>
    </row>
    <row r="42" spans="2:23" x14ac:dyDescent="0.2">
      <c r="B42" s="129"/>
      <c r="C42" s="129"/>
      <c r="D42" s="129"/>
      <c r="E42" s="129"/>
      <c r="F42" s="129"/>
      <c r="G42" s="129"/>
      <c r="H42" s="129"/>
      <c r="I42" s="129"/>
      <c r="J42" s="129"/>
      <c r="K42" s="30" t="s">
        <v>55</v>
      </c>
    </row>
    <row r="50" ht="14.25" customHeight="1" x14ac:dyDescent="0.2"/>
    <row r="51" ht="14.25" customHeight="1" x14ac:dyDescent="0.2"/>
    <row r="52" ht="14.25" customHeight="1" x14ac:dyDescent="0.2"/>
    <row r="53" ht="14.25" customHeight="1" x14ac:dyDescent="0.2"/>
    <row r="80" ht="14.25" customHeight="1" x14ac:dyDescent="0.2"/>
  </sheetData>
  <sheetProtection algorithmName="SHA-512" hashValue="BQ/2olWjdAmEj0tUJr2ta1KiBqCjgCnGdeeEvo9MeKRzUJkgtaERF+fNiQlpCC9c3fnDOylujXVl8Mcv6ED+7g==" saltValue="HBUf1+qqS/2FczOYHCbcPA==" spinCount="100000" sheet="1" objects="1" scenarios="1" selectLockedCells="1"/>
  <mergeCells count="16">
    <mergeCell ref="A4:A5"/>
    <mergeCell ref="B4:B5"/>
    <mergeCell ref="C4:C5"/>
    <mergeCell ref="A1:K1"/>
    <mergeCell ref="F8:H8"/>
    <mergeCell ref="B41:J42"/>
    <mergeCell ref="N3:R3"/>
    <mergeCell ref="B40:I40"/>
    <mergeCell ref="D2:H2"/>
    <mergeCell ref="I2:K2"/>
    <mergeCell ref="D3:E3"/>
    <mergeCell ref="N7:P7"/>
    <mergeCell ref="B33:I33"/>
    <mergeCell ref="B34:I34"/>
    <mergeCell ref="B35:I35"/>
    <mergeCell ref="B36:J38"/>
  </mergeCells>
  <dataValidations count="3">
    <dataValidation type="whole" allowBlank="1" showErrorMessage="1" error="Too Few or Too Many Pages" promptTitle="Number of Pages" prompt="Enter the number of pages in the book (should always be an even number)" sqref="C4:C5" xr:uid="{00000000-0002-0000-0100-000000000000}">
      <formula1>20</formula1>
      <formula2>400</formula2>
    </dataValidation>
    <dataValidation type="list" allowBlank="1" showInputMessage="1" showErrorMessage="1" sqref="C7" xr:uid="{00000000-0002-0000-0100-000001000000}">
      <formula1>#REF!</formula1>
    </dataValidation>
    <dataValidation type="list" allowBlank="1" showInputMessage="1" showErrorMessage="1" sqref="B4:B5" xr:uid="{00000000-0002-0000-0100-000002000000}">
      <formula1>$N$4:$N$5</formula1>
    </dataValidation>
  </dataValidation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249977111117893"/>
  </sheetPr>
  <dimension ref="A1:W80"/>
  <sheetViews>
    <sheetView showGridLines="0" showRowColHeaders="0" zoomScaleNormal="100" workbookViewId="0">
      <selection activeCell="B4" sqref="B4:B5"/>
    </sheetView>
  </sheetViews>
  <sheetFormatPr baseColWidth="10" defaultColWidth="9" defaultRowHeight="15" x14ac:dyDescent="0.2"/>
  <cols>
    <col min="1" max="1" width="12.33203125" style="100" customWidth="1"/>
    <col min="2" max="2" width="20.5" style="100" customWidth="1"/>
    <col min="3" max="3" width="12.6640625" style="100" customWidth="1"/>
    <col min="4" max="5" width="10.5" style="100" customWidth="1"/>
    <col min="6" max="9" width="13.5" style="100" customWidth="1"/>
    <col min="10" max="10" width="11.5" style="100" customWidth="1"/>
    <col min="11" max="11" width="13.5" style="100" customWidth="1"/>
    <col min="12" max="13" width="9" style="100" customWidth="1"/>
    <col min="14" max="14" width="43.33203125" style="100" hidden="1" customWidth="1"/>
    <col min="15" max="15" width="5.33203125" style="100" hidden="1" customWidth="1"/>
    <col min="16" max="16" width="11.5" style="100" hidden="1" customWidth="1"/>
    <col min="17" max="17" width="12.1640625" style="100" hidden="1" customWidth="1"/>
    <col min="18" max="18" width="22.5" style="100" hidden="1" customWidth="1"/>
    <col min="19" max="20" width="9" style="100" customWidth="1"/>
    <col min="21" max="31" width="9.1640625" style="100" customWidth="1"/>
    <col min="32" max="16384" width="9" style="100"/>
  </cols>
  <sheetData>
    <row r="1" spans="1:18" ht="23.75" customHeight="1" x14ac:dyDescent="0.2">
      <c r="A1" s="144" t="s">
        <v>63</v>
      </c>
      <c r="B1" s="145"/>
      <c r="C1" s="145"/>
      <c r="D1" s="145"/>
      <c r="E1" s="145"/>
      <c r="F1" s="145"/>
      <c r="G1" s="145"/>
      <c r="H1" s="145"/>
      <c r="I1" s="145"/>
      <c r="J1" s="145"/>
      <c r="K1" s="145"/>
    </row>
    <row r="2" spans="1:18" ht="13" customHeight="1" x14ac:dyDescent="0.2">
      <c r="A2" s="96"/>
      <c r="B2" s="97"/>
      <c r="C2" s="97"/>
      <c r="D2" s="124" t="s">
        <v>22</v>
      </c>
      <c r="E2" s="124"/>
      <c r="F2" s="124"/>
      <c r="G2" s="124"/>
      <c r="H2" s="124"/>
      <c r="I2" s="132" t="s">
        <v>28</v>
      </c>
      <c r="J2" s="132"/>
      <c r="K2" s="132"/>
    </row>
    <row r="3" spans="1:18" ht="40.75" customHeight="1" x14ac:dyDescent="0.2">
      <c r="A3" s="3"/>
      <c r="B3" s="10" t="s">
        <v>6</v>
      </c>
      <c r="C3" s="65" t="s">
        <v>53</v>
      </c>
      <c r="D3" s="127" t="s">
        <v>26</v>
      </c>
      <c r="E3" s="128"/>
      <c r="F3" s="9" t="s">
        <v>11</v>
      </c>
      <c r="G3" s="6" t="s">
        <v>25</v>
      </c>
      <c r="H3" s="8" t="s">
        <v>10</v>
      </c>
      <c r="I3" s="26" t="s">
        <v>19</v>
      </c>
      <c r="J3" s="27" t="s">
        <v>23</v>
      </c>
      <c r="K3" s="28" t="s">
        <v>21</v>
      </c>
      <c r="N3" s="130" t="s">
        <v>47</v>
      </c>
      <c r="O3" s="130"/>
      <c r="P3" s="130"/>
      <c r="Q3" s="130"/>
      <c r="R3" s="130"/>
    </row>
    <row r="4" spans="1:18" ht="19.25" customHeight="1" x14ac:dyDescent="0.2">
      <c r="A4" s="138" t="s">
        <v>35</v>
      </c>
      <c r="B4" s="140" t="s">
        <v>45</v>
      </c>
      <c r="C4" s="142">
        <v>96</v>
      </c>
      <c r="D4" s="32" t="s">
        <v>0</v>
      </c>
      <c r="E4" s="33">
        <f>(+I4+J4+K4)+0.25</f>
        <v>17.462</v>
      </c>
      <c r="F4" s="34">
        <f>+I4+0.125</f>
        <v>8.625</v>
      </c>
      <c r="G4" s="35">
        <f>+J4</f>
        <v>0.21199999999999999</v>
      </c>
      <c r="H4" s="33">
        <f>+K4+0.125</f>
        <v>8.625</v>
      </c>
      <c r="I4" s="87">
        <f>IF($B$4=$N$4,$P$4,(IF($B$4=$N$4,$P$4,(IF($B$4=#REF!,#REF!)))))</f>
        <v>8.5</v>
      </c>
      <c r="J4" s="37">
        <f>+N9</f>
        <v>0.21199999999999999</v>
      </c>
      <c r="K4" s="38">
        <f>+I4</f>
        <v>8.5</v>
      </c>
      <c r="N4" s="76" t="s">
        <v>45</v>
      </c>
      <c r="O4" s="77" t="s">
        <v>44</v>
      </c>
      <c r="P4" s="78">
        <v>8.5</v>
      </c>
      <c r="Q4" s="78">
        <v>11</v>
      </c>
      <c r="R4" s="89" t="s">
        <v>50</v>
      </c>
    </row>
    <row r="5" spans="1:18" ht="19.25" customHeight="1" thickBot="1" x14ac:dyDescent="0.25">
      <c r="A5" s="139"/>
      <c r="B5" s="141"/>
      <c r="C5" s="143"/>
      <c r="D5" s="39" t="s">
        <v>1</v>
      </c>
      <c r="E5" s="42">
        <f>+F5</f>
        <v>11.25</v>
      </c>
      <c r="F5" s="40">
        <f>+I5+0.25</f>
        <v>11.25</v>
      </c>
      <c r="G5" s="41">
        <f>+J5+0.25</f>
        <v>11.25</v>
      </c>
      <c r="H5" s="42">
        <f>+K5+0.25</f>
        <v>11.25</v>
      </c>
      <c r="I5" s="88">
        <f>IF($B$4=$N$4,$Q$4,(IF($B$4=$N$4,$Q$4,(IF($B$4=#REF!,#REF!)))))</f>
        <v>11</v>
      </c>
      <c r="J5" s="44">
        <f>+I5</f>
        <v>11</v>
      </c>
      <c r="K5" s="45">
        <f>+I5</f>
        <v>11</v>
      </c>
    </row>
    <row r="6" spans="1:18" ht="22.75" customHeight="1" thickTop="1" x14ac:dyDescent="0.2">
      <c r="A6" s="47"/>
      <c r="B6" s="48" t="s">
        <v>34</v>
      </c>
      <c r="C6" s="48" t="s">
        <v>65</v>
      </c>
      <c r="D6" s="47"/>
      <c r="E6" s="47"/>
      <c r="F6" s="47"/>
      <c r="G6" s="47"/>
      <c r="H6" s="18"/>
      <c r="I6" s="20"/>
      <c r="J6" s="20"/>
      <c r="K6" s="20"/>
      <c r="N6" s="133" t="s">
        <v>49</v>
      </c>
      <c r="O6" s="134"/>
      <c r="P6" s="135"/>
    </row>
    <row r="7" spans="1:18" ht="14.25" customHeight="1" x14ac:dyDescent="0.2">
      <c r="A7" s="21"/>
      <c r="B7" s="22"/>
      <c r="C7" s="23"/>
      <c r="D7" s="19"/>
      <c r="E7" s="20"/>
      <c r="F7" s="20"/>
      <c r="G7" s="20"/>
      <c r="H7" s="20"/>
      <c r="I7" s="20"/>
      <c r="J7" s="20"/>
      <c r="K7" s="20"/>
      <c r="N7" s="99" t="s">
        <v>48</v>
      </c>
      <c r="O7" s="98" t="s">
        <v>2</v>
      </c>
      <c r="P7" s="95" t="s">
        <v>5</v>
      </c>
    </row>
    <row r="8" spans="1:18" ht="14.25" customHeight="1" x14ac:dyDescent="0.2">
      <c r="A8" s="4"/>
      <c r="B8" s="4"/>
      <c r="C8" s="4"/>
      <c r="D8" s="4"/>
      <c r="E8" s="4"/>
      <c r="F8" s="122"/>
      <c r="G8" s="122"/>
      <c r="H8" s="122"/>
      <c r="I8" s="102"/>
      <c r="J8" s="102"/>
      <c r="K8" s="102"/>
      <c r="N8" s="82">
        <f>(+C4/O8)+0.02</f>
        <v>0.27396825396825397</v>
      </c>
      <c r="O8" s="25">
        <v>378</v>
      </c>
      <c r="P8" s="83" t="s">
        <v>3</v>
      </c>
    </row>
    <row r="9" spans="1:18" ht="14.25" customHeight="1" thickBot="1" x14ac:dyDescent="0.25">
      <c r="A9" s="4"/>
      <c r="B9" s="4"/>
      <c r="C9" s="4"/>
      <c r="D9" s="4"/>
      <c r="E9" s="4"/>
      <c r="F9" s="12"/>
      <c r="G9" s="13"/>
      <c r="H9" s="14"/>
      <c r="I9" s="14"/>
      <c r="J9" s="14"/>
      <c r="K9" s="14"/>
      <c r="N9" s="84">
        <f>(+C4/O9)+0.02</f>
        <v>0.21199999999999999</v>
      </c>
      <c r="O9" s="85">
        <v>500</v>
      </c>
      <c r="P9" s="86" t="s">
        <v>4</v>
      </c>
    </row>
    <row r="10" spans="1:18" ht="14.25" customHeight="1" x14ac:dyDescent="0.2">
      <c r="A10" s="4"/>
      <c r="B10" s="4"/>
      <c r="C10" s="4"/>
      <c r="D10" s="4"/>
      <c r="E10" s="4"/>
      <c r="F10" s="15"/>
      <c r="G10" s="103"/>
      <c r="H10" s="16"/>
      <c r="I10" s="16"/>
      <c r="J10" s="16"/>
      <c r="K10" s="16"/>
    </row>
    <row r="11" spans="1:18" ht="14.25" customHeight="1" x14ac:dyDescent="0.2">
      <c r="A11" s="4"/>
      <c r="B11" s="4"/>
      <c r="C11" s="4"/>
      <c r="D11" s="4"/>
      <c r="E11" s="4"/>
      <c r="F11" s="15"/>
      <c r="G11" s="103"/>
      <c r="H11" s="16"/>
      <c r="I11" s="16"/>
      <c r="J11" s="16"/>
      <c r="K11" s="16"/>
    </row>
    <row r="12" spans="1:18" ht="14.25" customHeight="1" x14ac:dyDescent="0.2">
      <c r="A12" s="4"/>
      <c r="B12" s="4"/>
      <c r="C12" s="4"/>
      <c r="D12" s="4"/>
      <c r="E12" s="4"/>
      <c r="F12" s="15"/>
      <c r="G12" s="103"/>
      <c r="H12" s="16"/>
      <c r="I12" s="16"/>
      <c r="J12" s="16"/>
      <c r="K12" s="16"/>
    </row>
    <row r="13" spans="1:18" ht="14.25" customHeight="1" x14ac:dyDescent="0.2">
      <c r="A13" s="4"/>
      <c r="B13" s="4"/>
      <c r="C13" s="4"/>
      <c r="D13" s="4"/>
      <c r="E13" s="4"/>
      <c r="F13" s="15"/>
      <c r="G13" s="103"/>
      <c r="H13" s="16"/>
      <c r="I13" s="16"/>
      <c r="J13" s="16"/>
      <c r="K13" s="16"/>
    </row>
    <row r="14" spans="1:18" ht="14.25" customHeight="1" x14ac:dyDescent="0.2">
      <c r="A14" s="4"/>
      <c r="B14" s="4"/>
      <c r="C14" s="4"/>
      <c r="D14" s="4"/>
      <c r="E14" s="4"/>
      <c r="F14" s="15"/>
      <c r="G14" s="103"/>
      <c r="H14" s="16"/>
      <c r="I14" s="16"/>
      <c r="J14" s="16"/>
      <c r="K14" s="16"/>
    </row>
    <row r="15" spans="1:18" ht="14.25" customHeight="1" x14ac:dyDescent="0.2">
      <c r="A15" s="4"/>
      <c r="B15" s="4"/>
      <c r="C15" s="4"/>
      <c r="D15" s="5"/>
      <c r="E15" s="5"/>
      <c r="F15" s="15"/>
      <c r="G15" s="103"/>
      <c r="H15" s="16"/>
      <c r="I15" s="16"/>
      <c r="J15" s="16"/>
      <c r="K15" s="16"/>
    </row>
    <row r="16" spans="1:18" ht="14.25" customHeight="1" x14ac:dyDescent="0.2">
      <c r="A16" s="4"/>
      <c r="B16" s="4"/>
      <c r="C16" s="4"/>
      <c r="D16" s="4"/>
      <c r="E16" s="4"/>
      <c r="F16" s="15"/>
      <c r="G16" s="103"/>
      <c r="H16" s="16"/>
      <c r="I16" s="16"/>
      <c r="J16" s="16"/>
      <c r="K16" s="16"/>
    </row>
    <row r="17" spans="1:11" ht="14.25" customHeight="1" x14ac:dyDescent="0.2">
      <c r="A17" s="4"/>
      <c r="B17" s="4"/>
      <c r="C17" s="4"/>
      <c r="D17" s="4"/>
      <c r="E17" s="4"/>
      <c r="F17" s="15"/>
      <c r="G17" s="103"/>
      <c r="H17" s="16"/>
      <c r="I17" s="16"/>
      <c r="J17" s="16"/>
      <c r="K17" s="16"/>
    </row>
    <row r="18" spans="1:11" ht="14.25" customHeight="1" x14ac:dyDescent="0.2">
      <c r="A18" s="4"/>
      <c r="B18" s="4"/>
      <c r="C18" s="4"/>
      <c r="D18" s="5"/>
      <c r="E18" s="5"/>
      <c r="F18" s="15"/>
      <c r="G18" s="103"/>
      <c r="H18" s="16"/>
      <c r="I18" s="16"/>
      <c r="J18" s="16"/>
      <c r="K18" s="16"/>
    </row>
    <row r="19" spans="1:11" ht="14.25" customHeight="1" x14ac:dyDescent="0.2">
      <c r="A19" s="4"/>
      <c r="B19" s="4"/>
      <c r="C19" s="4"/>
      <c r="D19" s="2"/>
      <c r="E19" s="1"/>
      <c r="F19" s="1"/>
      <c r="G19" s="1"/>
      <c r="H19" s="1"/>
      <c r="I19" s="1"/>
      <c r="J19" s="1"/>
      <c r="K19" s="1"/>
    </row>
    <row r="20" spans="1:11" ht="14.25" customHeight="1" x14ac:dyDescent="0.2"/>
    <row r="21" spans="1:11" ht="14.25" customHeight="1" x14ac:dyDescent="0.2"/>
    <row r="22" spans="1:11" ht="14.25" customHeight="1" x14ac:dyDescent="0.2"/>
    <row r="23" spans="1:11" ht="14.25" customHeight="1" x14ac:dyDescent="0.2"/>
    <row r="24" spans="1:11" ht="14.25" customHeight="1" x14ac:dyDescent="0.2"/>
    <row r="25" spans="1:11" ht="14.25" customHeight="1" x14ac:dyDescent="0.2"/>
    <row r="26" spans="1:11" ht="14.25" customHeight="1" x14ac:dyDescent="0.2"/>
    <row r="27" spans="1:11" ht="14.25" customHeight="1" x14ac:dyDescent="0.2"/>
    <row r="28" spans="1:11" ht="14.25" customHeight="1" x14ac:dyDescent="0.2"/>
    <row r="29" spans="1:11" ht="14.25" customHeight="1" x14ac:dyDescent="0.2"/>
    <row r="30" spans="1:11" ht="14.25" customHeight="1" x14ac:dyDescent="0.2"/>
    <row r="31" spans="1:11" ht="14.25" customHeight="1" x14ac:dyDescent="0.2"/>
    <row r="32" spans="1:11" ht="14.25" customHeight="1" x14ac:dyDescent="0.2">
      <c r="B32" s="104" t="s">
        <v>14</v>
      </c>
    </row>
    <row r="33" spans="2:23" ht="14.25" customHeight="1" x14ac:dyDescent="0.2">
      <c r="B33" s="136" t="s">
        <v>16</v>
      </c>
      <c r="C33" s="136"/>
      <c r="D33" s="136"/>
      <c r="E33" s="136"/>
      <c r="F33" s="136"/>
      <c r="G33" s="136"/>
      <c r="H33" s="136"/>
      <c r="I33" s="136"/>
    </row>
    <row r="34" spans="2:23" x14ac:dyDescent="0.2">
      <c r="B34" s="136" t="s">
        <v>15</v>
      </c>
      <c r="C34" s="136"/>
      <c r="D34" s="136"/>
      <c r="E34" s="136"/>
      <c r="F34" s="136"/>
      <c r="G34" s="136"/>
      <c r="H34" s="136"/>
      <c r="I34" s="136"/>
    </row>
    <row r="35" spans="2:23" s="29" customFormat="1" ht="14.25" customHeight="1" x14ac:dyDescent="0.2">
      <c r="B35" s="136" t="s">
        <v>37</v>
      </c>
      <c r="C35" s="136"/>
      <c r="D35" s="136"/>
      <c r="E35" s="136"/>
      <c r="F35" s="136"/>
      <c r="G35" s="136"/>
      <c r="H35" s="136"/>
      <c r="I35" s="136"/>
      <c r="J35" s="100"/>
      <c r="M35" s="100"/>
      <c r="N35" s="100"/>
      <c r="O35" s="100"/>
      <c r="P35" s="100"/>
      <c r="Q35" s="100"/>
      <c r="R35" s="100"/>
      <c r="S35" s="100"/>
      <c r="T35" s="100"/>
      <c r="U35" s="100"/>
      <c r="V35" s="100"/>
      <c r="W35" s="100"/>
    </row>
    <row r="36" spans="2:23" x14ac:dyDescent="0.2">
      <c r="B36" s="137" t="s">
        <v>36</v>
      </c>
      <c r="C36" s="137"/>
      <c r="D36" s="137"/>
      <c r="E36" s="137"/>
      <c r="F36" s="137"/>
      <c r="G36" s="137"/>
      <c r="H36" s="137"/>
      <c r="I36" s="137"/>
      <c r="J36" s="137"/>
    </row>
    <row r="37" spans="2:23" ht="14.25" customHeight="1" x14ac:dyDescent="0.2">
      <c r="B37" s="137"/>
      <c r="C37" s="137"/>
      <c r="D37" s="137"/>
      <c r="E37" s="137"/>
      <c r="F37" s="137"/>
      <c r="G37" s="137"/>
      <c r="H37" s="137"/>
      <c r="I37" s="137"/>
      <c r="J37" s="137"/>
    </row>
    <row r="38" spans="2:23" ht="14.25" customHeight="1" x14ac:dyDescent="0.2">
      <c r="B38" s="137"/>
      <c r="C38" s="137"/>
      <c r="D38" s="137"/>
      <c r="E38" s="137"/>
      <c r="F38" s="137"/>
      <c r="G38" s="137"/>
      <c r="H38" s="137"/>
      <c r="I38" s="137"/>
      <c r="J38" s="137"/>
      <c r="K38" s="30"/>
    </row>
    <row r="39" spans="2:23" ht="14.25" customHeight="1" x14ac:dyDescent="0.2"/>
    <row r="40" spans="2:23" x14ac:dyDescent="0.2">
      <c r="B40" s="131" t="s">
        <v>17</v>
      </c>
      <c r="C40" s="131"/>
      <c r="D40" s="131"/>
      <c r="E40" s="131"/>
      <c r="F40" s="131"/>
      <c r="G40" s="131"/>
      <c r="H40" s="131"/>
      <c r="I40" s="131"/>
    </row>
    <row r="41" spans="2:23" x14ac:dyDescent="0.2">
      <c r="B41" s="129" t="s">
        <v>18</v>
      </c>
      <c r="C41" s="129"/>
      <c r="D41" s="129"/>
      <c r="E41" s="129"/>
      <c r="F41" s="129"/>
      <c r="G41" s="129"/>
      <c r="H41" s="129"/>
      <c r="I41" s="129"/>
      <c r="J41" s="129"/>
    </row>
    <row r="42" spans="2:23" x14ac:dyDescent="0.2">
      <c r="B42" s="129"/>
      <c r="C42" s="129"/>
      <c r="D42" s="129"/>
      <c r="E42" s="129"/>
      <c r="F42" s="129"/>
      <c r="G42" s="129"/>
      <c r="H42" s="129"/>
      <c r="I42" s="129"/>
      <c r="J42" s="129"/>
      <c r="K42" s="30" t="s">
        <v>55</v>
      </c>
    </row>
    <row r="50" ht="14.25" customHeight="1" x14ac:dyDescent="0.2"/>
    <row r="51" ht="14.25" customHeight="1" x14ac:dyDescent="0.2"/>
    <row r="52" ht="14.25" customHeight="1" x14ac:dyDescent="0.2"/>
    <row r="53" ht="14.25" customHeight="1" x14ac:dyDescent="0.2"/>
    <row r="80" ht="14.25" customHeight="1" x14ac:dyDescent="0.2"/>
  </sheetData>
  <sheetProtection algorithmName="SHA-512" hashValue="slGs3W8M2Nw5ur5TraVKz9XiwuZ7F/sfd1xRQ6NyQ9GIzFm5Z0iR7fpFFXPlZP01nBz+GuurNwLnaMt8gO1nWA==" saltValue="cnEvfBHcg/cVdhSVjxQh9g==" spinCount="100000" sheet="1" objects="1" scenarios="1" selectLockedCells="1"/>
  <mergeCells count="16">
    <mergeCell ref="A4:A5"/>
    <mergeCell ref="B4:B5"/>
    <mergeCell ref="C4:C5"/>
    <mergeCell ref="A1:K1"/>
    <mergeCell ref="D2:H2"/>
    <mergeCell ref="I2:K2"/>
    <mergeCell ref="D3:E3"/>
    <mergeCell ref="N3:R3"/>
    <mergeCell ref="B40:I40"/>
    <mergeCell ref="B41:J42"/>
    <mergeCell ref="N6:P6"/>
    <mergeCell ref="F8:H8"/>
    <mergeCell ref="B33:I33"/>
    <mergeCell ref="B34:I34"/>
    <mergeCell ref="B35:I35"/>
    <mergeCell ref="B36:J38"/>
  </mergeCells>
  <dataValidations count="3">
    <dataValidation type="list" allowBlank="1" showInputMessage="1" showErrorMessage="1" sqref="C7" xr:uid="{00000000-0002-0000-0200-000000000000}">
      <formula1>#REF!</formula1>
    </dataValidation>
    <dataValidation type="whole" allowBlank="1" showErrorMessage="1" error="Too Few or Too Many Pages" promptTitle="Number of Pages" prompt="Enter the number of pages in the book (should always be an even number)" sqref="C4:C5" xr:uid="{00000000-0002-0000-0200-000001000000}">
      <formula1>20</formula1>
      <formula2>96</formula2>
    </dataValidation>
    <dataValidation type="list" allowBlank="1" showInputMessage="1" showErrorMessage="1" sqref="B4:B5" xr:uid="{00000000-0002-0000-0200-000002000000}">
      <formula1>$N$4:$N$4</formula1>
    </dataValidation>
  </dataValidation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YEARBOOK - HARD COVER</vt:lpstr>
      <vt:lpstr>YEARBOOK - PERFECT BOUND</vt:lpstr>
      <vt:lpstr>YEARBOOK - SADDLE STITCH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 Schmidt</dc:creator>
  <cp:lastModifiedBy>Robert Davidson</cp:lastModifiedBy>
  <dcterms:created xsi:type="dcterms:W3CDTF">2010-06-22T13:50:59Z</dcterms:created>
  <dcterms:modified xsi:type="dcterms:W3CDTF">2021-04-14T20:25:45Z</dcterms:modified>
</cp:coreProperties>
</file>